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Files-server-nn\общая тскв-интэк\_Обмен Транссетьком-Волга\ТСКВ-ИНТЭК\РСТ_ЗАПРОСЫ_2022\- до11.10.22 - по выпад. техприсоед\"/>
    </mc:Choice>
  </mc:AlternateContent>
  <xr:revisionPtr revIDLastSave="0" documentId="13_ncr:1_{8727BFDC-F1CB-4869-993E-9B5B6FC0ACA3}" xr6:coauthVersionLast="47" xr6:coauthVersionMax="47" xr10:uidLastSave="{00000000-0000-0000-0000-000000000000}"/>
  <bookViews>
    <workbookView xWindow="-120" yWindow="-120" windowWidth="29040" windowHeight="15840" activeTab="2" xr2:uid="{00000000-000D-0000-FFFF-FFFF00000000}"/>
  </bookViews>
  <sheets>
    <sheet name="Приложение1" sheetId="3" r:id="rId1"/>
    <sheet name="Комментарии к Прил.1" sheetId="5" r:id="rId2"/>
    <sheet name="Прил.2.1- не заполн" sheetId="6" r:id="rId3"/>
    <sheet name="Прил.2.2- не заполн." sheetId="7" r:id="rId4"/>
    <sheet name="Прил.3" sheetId="8" r:id="rId5"/>
    <sheet name="Примеч.к Прил.3" sheetId="9" r:id="rId6"/>
    <sheet name="Статистика по постр.объек" sheetId="11" r:id="rId7"/>
  </sheets>
  <definedNames>
    <definedName name="_xlnm.Print_Titles" localSheetId="2">'Прил.2.1- не заполн'!#REF!</definedName>
    <definedName name="_xlnm.Print_Titles" localSheetId="4">Прил.3!$12:$19</definedName>
    <definedName name="_xlnm.Print_Titles" localSheetId="0">Приложение1!$25:$25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0" i="8" l="1"/>
  <c r="K110" i="8"/>
  <c r="K52" i="8"/>
  <c r="K27" i="8"/>
  <c r="K142" i="8"/>
  <c r="K83" i="8"/>
  <c r="K82" i="8"/>
  <c r="K51" i="8"/>
  <c r="K26" i="3"/>
  <c r="F44" i="3"/>
  <c r="H44" i="3" s="1"/>
  <c r="F35" i="3"/>
  <c r="H35" i="3" s="1"/>
  <c r="F41" i="3"/>
  <c r="H41" i="3" s="1"/>
  <c r="H36" i="3"/>
  <c r="H45" i="3"/>
  <c r="C37" i="3"/>
  <c r="E31" i="3"/>
  <c r="C31" i="3" s="1"/>
  <c r="E36" i="3"/>
  <c r="C36" i="3" s="1"/>
  <c r="E35" i="3"/>
  <c r="C35" i="3" s="1"/>
  <c r="E41" i="3"/>
  <c r="C41" i="3" s="1"/>
  <c r="E45" i="3"/>
  <c r="C45" i="3" s="1"/>
  <c r="E44" i="3"/>
  <c r="C44" i="3" s="1"/>
  <c r="E208" i="3"/>
  <c r="F31" i="3" l="1"/>
  <c r="H31" i="3" s="1"/>
  <c r="H26" i="3" s="1"/>
  <c r="C26" i="3"/>
  <c r="E46" i="3" l="1"/>
  <c r="E26" i="3"/>
  <c r="E215" i="3" s="1"/>
  <c r="H9" i="11"/>
  <c r="H11" i="11"/>
  <c r="H10" i="11"/>
  <c r="H7" i="11"/>
  <c r="H20" i="8" l="1"/>
  <c r="E20" i="8"/>
</calcChain>
</file>

<file path=xl/sharedStrings.xml><?xml version="1.0" encoding="utf-8"?>
<sst xmlns="http://schemas.openxmlformats.org/spreadsheetml/2006/main" count="853" uniqueCount="539">
  <si>
    <t>Приложение 1</t>
  </si>
  <si>
    <t>к Методическим указаниям,</t>
  </si>
  <si>
    <t>утв. приказом Федеральной службы по тарифам</t>
  </si>
  <si>
    <t>от 11 сентября 2014 г. № 215-э/1</t>
  </si>
  <si>
    <t>Расчет</t>
  </si>
  <si>
    <t>размера расходов, связанных с осуществлением технологического присоединения энергопринимающих</t>
  </si>
  <si>
    <t>устройств максимальной мощностью, не превышающей 15 кВт включительно,</t>
  </si>
  <si>
    <t>№</t>
  </si>
  <si>
    <t>п/п</t>
  </si>
  <si>
    <t>Фактические данные за предыдущий</t>
  </si>
  <si>
    <t>период регулирования</t>
  </si>
  <si>
    <t>Расчетные (фактические) данные</t>
  </si>
  <si>
    <t>Плановые показатели на следующий</t>
  </si>
  <si>
    <t>(руб./кВт,</t>
  </si>
  <si>
    <t>руб./км,</t>
  </si>
  <si>
    <t>мощность,</t>
  </si>
  <si>
    <t>длина линий,</t>
  </si>
  <si>
    <t>количество</t>
  </si>
  <si>
    <t>расходы на</t>
  </si>
  <si>
    <t>строительство</t>
  </si>
  <si>
    <t>(тыс. руб.)</t>
  </si>
  <si>
    <t>стандарт,</t>
  </si>
  <si>
    <t>тариф, ставка</t>
  </si>
  <si>
    <t>Показатели</t>
  </si>
  <si>
    <t>Расходы на выполнение организационно-</t>
  </si>
  <si>
    <t>с осуществлением технологического</t>
  </si>
  <si>
    <t>1.</t>
  </si>
  <si>
    <t>организацией технических условий</t>
  </si>
  <si>
    <t>(ТУ) Заявителю, на уровне напряжения</t>
  </si>
  <si>
    <t>i и (или) диапазоне мощности j</t>
  </si>
  <si>
    <t>1.1.</t>
  </si>
  <si>
    <t>столбец 5/
столбец 4*
1000</t>
  </si>
  <si>
    <t>столбец 6*
столбец 7/
1000</t>
  </si>
  <si>
    <t>столбец 9*
столбец 10/
1000</t>
  </si>
  <si>
    <t>2.</t>
  </si>
  <si>
    <t>Расходы по мероприятиям «последней</t>
  </si>
  <si>
    <t>х</t>
  </si>
  <si>
    <t>Строительство воздушных линий</t>
  </si>
  <si>
    <t>3.</t>
  </si>
  <si>
    <t>Материал опоры</t>
  </si>
  <si>
    <t>(деревянные (j=1),</t>
  </si>
  <si>
    <t>металлические (j=2),</t>
  </si>
  <si>
    <t>железобетонные (j=3))</t>
  </si>
  <si>
    <t>Тип провода</t>
  </si>
  <si>
    <t>(изолированный провод (k=1),</t>
  </si>
  <si>
    <t>3. j</t>
  </si>
  <si>
    <t>3.
j.k</t>
  </si>
  <si>
    <t>3.
j.k.l</t>
  </si>
  <si>
    <t>Материал провода (медный (l=1),</t>
  </si>
  <si>
    <t>Сечение провода (диапазон до 50</t>
  </si>
  <si>
    <t>квадратных мм включительно (m=1),</t>
  </si>
  <si>
    <t>3.
j.k.l.m</t>
  </si>
  <si>
    <t>Строительство кабельных линий</t>
  </si>
  <si>
    <t>4.</t>
  </si>
  <si>
    <t>4. j</t>
  </si>
  <si>
    <t>и многожильные (k=2)</t>
  </si>
  <si>
    <t>Одножильные (k=1)</t>
  </si>
  <si>
    <t>4.
j.k</t>
  </si>
  <si>
    <t>Кабели с резиновой и пластмассовой</t>
  </si>
  <si>
    <t>(l=2)</t>
  </si>
  <si>
    <t>4.
j.k.l</t>
  </si>
  <si>
    <t>4.
j.k.l.m</t>
  </si>
  <si>
    <t>Строительство пунктов</t>
  </si>
  <si>
    <t>секционирования</t>
  </si>
  <si>
    <t>5.</t>
  </si>
  <si>
    <t>5. j</t>
  </si>
  <si>
    <t>5.
j.k</t>
  </si>
  <si>
    <t>Строительство трансформаторных</t>
  </si>
  <si>
    <t>подстанций (ТП), за исключением</t>
  </si>
  <si>
    <t>распределительных трансформаторных</t>
  </si>
  <si>
    <t>подстанций (РТП), с уровнем</t>
  </si>
  <si>
    <t>напряжения до 35 кВ</t>
  </si>
  <si>
    <t>6.</t>
  </si>
  <si>
    <t>Трансформаторные подстанции (ТП),</t>
  </si>
  <si>
    <t>за исключением распределительных</t>
  </si>
  <si>
    <t>трансформаторных подстанций (РТП)</t>
  </si>
  <si>
    <t>Однотрансформаторные (k=1),</t>
  </si>
  <si>
    <t>двухтрансформаторные и более (k=2)</t>
  </si>
  <si>
    <t>6.
j.k</t>
  </si>
  <si>
    <t>6.
j.k.l</t>
  </si>
  <si>
    <t>Строительство распределительных</t>
  </si>
  <si>
    <t>с уровнем напряжения до 35 кВ</t>
  </si>
  <si>
    <t>7.</t>
  </si>
  <si>
    <t>Распределительные трансформаторные</t>
  </si>
  <si>
    <t>подстанции (РТП)</t>
  </si>
  <si>
    <t>7.
j.k</t>
  </si>
  <si>
    <t>7.
j.k.l</t>
  </si>
  <si>
    <t>Строительство центров питания,</t>
  </si>
  <si>
    <t>подстанций уровнем напряжения</t>
  </si>
  <si>
    <t>35 кВ и выше (ПС)</t>
  </si>
  <si>
    <t>8.</t>
  </si>
  <si>
    <t>за технологическое присоединение</t>
  </si>
  <si>
    <t>9.</t>
  </si>
  <si>
    <t>Размер расходов, связанных</t>
  </si>
  <si>
    <t>присоединения к электрическим сетям,</t>
  </si>
  <si>
    <t>не включаемых в состав платы</t>
  </si>
  <si>
    <t>(п. 1+п. 2–п. 9)</t>
  </si>
  <si>
    <t>10.</t>
  </si>
  <si>
    <t xml:space="preserve">      8. При представлении сетевой организацией в орган исполнительной власти субъекта Российской Федерации в области государственного регулирования тарифов расчета планируемого размера расходов, связанных с осуществлением технологического присоединения, не включаемых в состав платы за технологическое присоединение, одновременно с материалами, необходимыми для расчета размера платы за технологическое присоединение, в указанной таблице подлежат заполнению столбцы с фактическими данными за предыдущий период регулирования (столбцы 3, 4, 5), расчетными (фактическими) данными за предыдущий период регулирования (столбцы 6, 7, 8) и плановыми показателями на следующий период регулирования (столбцы 9, 10, 11).</t>
  </si>
  <si>
    <t xml:space="preserve">      7. В случае если органом исполнительной власти субъекта Российской Федерации в области государственного регулирования тарифов утверждены стандартизированные тарифные ставки с разбивкой по категориям потребителей, уровням напряжения электрических сетей, к которым осуществляется технологическое присоединение, и (или) объемам присоединенной максимальной мощности, то указанная таблица расширяется с учетом такой дифференциации.</t>
  </si>
  <si>
    <t xml:space="preserve">      Примечания:</t>
  </si>
  <si>
    <t>стальной (l=2), сталеалюминиевый</t>
  </si>
  <si>
    <t>изоляцией (l=1), бумажной изоляцией</t>
  </si>
  <si>
    <t>руб./шт.,</t>
  </si>
  <si>
    <t>рублей</t>
  </si>
  <si>
    <t>за точку</t>
  </si>
  <si>
    <t>(кВт, км, шт.,</t>
  </si>
  <si>
    <t>точек учета)</t>
  </si>
  <si>
    <t>объекта, на</t>
  </si>
  <si>
    <t>обеспечение</t>
  </si>
  <si>
    <t>средствами</t>
  </si>
  <si>
    <t>коммерчес-</t>
  </si>
  <si>
    <t>кого учета</t>
  </si>
  <si>
    <t>электричес-</t>
  </si>
  <si>
    <t>кой энергии</t>
  </si>
  <si>
    <t>рублей за</t>
  </si>
  <si>
    <t>точку учета)</t>
  </si>
  <si>
    <t>ствами коммерческого учета электричес-</t>
  </si>
  <si>
    <t>кой энергии, связанные с осуществлени-</t>
  </si>
  <si>
    <t>ем технологического присоединения</t>
  </si>
  <si>
    <t>8(1).</t>
  </si>
  <si>
    <t>Обеспечение средствами коммерческого</t>
  </si>
  <si>
    <t>учета электрической энергии (мощности)</t>
  </si>
  <si>
    <t>8(1).j</t>
  </si>
  <si>
    <t>трехфазный (j=2)</t>
  </si>
  <si>
    <t>8(1).j.k</t>
  </si>
  <si>
    <t>полукосвенного включения (k=2),</t>
  </si>
  <si>
    <t>косвенного включения (k=3)</t>
  </si>
  <si>
    <t>ст. 6*ст. 7/
1000</t>
  </si>
  <si>
    <t>ст. 9*ст. 10/
1000</t>
  </si>
  <si>
    <t xml:space="preserve">      Для определения фактических данных за предыдущий период регулирования используются значения объема максимальной мощности, количества технологических присоединений, количества пунктов секционирования, длины линий и количества точек учета электрической энергии (мощности) (столбец 4) и суммы (столбец 5) на основании фактических данных за предыдущий период регулирования на основании выполненных договоров и актов приемки выполненных работ на технологическое присоединение.</t>
  </si>
  <si>
    <t>ст. 5/ст. 4*
1000</t>
  </si>
  <si>
    <t>учета)</t>
  </si>
  <si>
    <t>мили» и расходы на обеспечение сред-</t>
  </si>
  <si>
    <t>неизолированный провод (k=2))</t>
  </si>
  <si>
    <t>(l=3), алюминиевый (l=4))</t>
  </si>
  <si>
    <t xml:space="preserve">      2. Для определения расчетных (фактических) показателей за предыдущий период регулирования используются значения стандартизированных тарифных ставок, утвержденных органом исполнительной власти субъекта Российской Федерации в области государственного регулирования тарифов, и объема максимальной мощности, количества технологических присоединений, количества пунктов секционирования, длины линий и количества точек учета электрической энергии (мощности) (столбец 7), определенных на основании фактических данных за предыдущий год на основании выполненных договоров на технологическое присоединение в предыдущем периоде регулирования.</t>
  </si>
  <si>
    <t>объектов микрогенерации не включаемых в состав платы за технологическое присоединение</t>
  </si>
  <si>
    <t>от 50 до 100 квадратных мм включитель-</t>
  </si>
  <si>
    <t>но (m=2), от 100 до 200 квадратных мм</t>
  </si>
  <si>
    <t>включительно (m=3), от 200 до 500 квад-</t>
  </si>
  <si>
    <t>ратных мм включительно (m=4), от 500</t>
  </si>
  <si>
    <t>до 800 квадратных мм включительно</t>
  </si>
  <si>
    <t>3.
j.k.l.m.n</t>
  </si>
  <si>
    <t>ставка</t>
  </si>
  <si>
    <t>платы</t>
  </si>
  <si>
    <t>Количество цепей</t>
  </si>
  <si>
    <t>(одноцепная (n=1),</t>
  </si>
  <si>
    <t>двухцепная (n=2))</t>
  </si>
  <si>
    <t>(m=5), свыше 800 квадратных мм (m=6))</t>
  </si>
  <si>
    <t>4.
j.k.l.m.n</t>
  </si>
  <si>
    <t>Сечение провода (диапазон до 50 квад-</t>
  </si>
  <si>
    <t>ратных мм включительно (m=1), от 50</t>
  </si>
  <si>
    <t>до 100 квадратных мм включительно</t>
  </si>
  <si>
    <t>Количество кабелей в траншее, канале,</t>
  </si>
  <si>
    <t>туннеле или коллекторе, на галерее или</t>
  </si>
  <si>
    <t>эстакаде, труб в скважине (одна (n=1),</t>
  </si>
  <si>
    <t>две (n=2), три (n=3), четыре (n=4), более</t>
  </si>
  <si>
    <t>четырех (n=5))</t>
  </si>
  <si>
    <t>5.4.k.l</t>
  </si>
  <si>
    <t>Реклоузеры (j=l), линейные разъедини-</t>
  </si>
  <si>
    <t>тели (j=2), выключатели нагрузки, уста-</t>
  </si>
  <si>
    <t>навливаемые вне трансформаторных</t>
  </si>
  <si>
    <t>подстанций и распределительных и пере-</t>
  </si>
  <si>
    <t>ключательных пунктов (РП) (j=3), рас-</t>
  </si>
  <si>
    <t>пределительные пункты (РП), за исклю-</t>
  </si>
  <si>
    <t>чением комплектных распределительных</t>
  </si>
  <si>
    <t>устройств наружной установки (КРН,</t>
  </si>
  <si>
    <t>КРУН) (j=4), комплектные распредели-</t>
  </si>
  <si>
    <t>тельные устройства наружной установки</t>
  </si>
  <si>
    <t>(КРН, КРУН) (j=5), переключательные</t>
  </si>
  <si>
    <t>Номинальный ток до 100 А включитель-</t>
  </si>
  <si>
    <t>но (k=1), от 100 до 250 А включительно</t>
  </si>
  <si>
    <t>пункты (j=6)</t>
  </si>
  <si>
    <t>Количество ячеек в распределительном</t>
  </si>
  <si>
    <t>или переключательном пункте (до 5</t>
  </si>
  <si>
    <t>ячеек включительно (l=1), от 5 до 10</t>
  </si>
  <si>
    <t>ячеек включительно (l=2), от 10 до 15</t>
  </si>
  <si>
    <t>ячеек (l=4)</t>
  </si>
  <si>
    <t>ячеек включительно (l=3), свыше 15</t>
  </si>
  <si>
    <t>6/0,4 кВ (j=1), 10/0,4 кВ (j=2), 20/0,4 кВ</t>
  </si>
  <si>
    <t>6.
j.k.l.m</t>
  </si>
  <si>
    <t>(m=2), от 100 до 200 квадратных мм</t>
  </si>
  <si>
    <t>включительно (m=3), от 200 до 250 квад-</t>
  </si>
  <si>
    <t>ратных мм включительно (m=4), от 250</t>
  </si>
  <si>
    <t>до 300 квадратных мм включительно</t>
  </si>
  <si>
    <t>(m=5), от 300 до 400 квадратных мм</t>
  </si>
  <si>
    <t>включительно (m=6), от 400 до 500 квад-</t>
  </si>
  <si>
    <t>ратных мм включительно (m=7), от 500</t>
  </si>
  <si>
    <t>(m=8), свыше 800 квадратных мм (m=9))</t>
  </si>
  <si>
    <t>(k=2), от 250 до 500 А включительно</t>
  </si>
  <si>
    <t>(k=3), от 500 А до 1 000 А включительно</t>
  </si>
  <si>
    <t>(k=4), свыше 1 000 А (k=5)</t>
  </si>
  <si>
    <t>6.j</t>
  </si>
  <si>
    <t>7.j</t>
  </si>
  <si>
    <t>8.j</t>
  </si>
  <si>
    <t>(j=3), 6/10 (10/6) кВ (j=4), 10/20 (20/10)</t>
  </si>
  <si>
    <t>кВ (j=5), 6/20 (20/6) (j=6)</t>
  </si>
  <si>
    <t xml:space="preserve">    5. Плановые значения объема максимальной мощности, длины линий и количества точек учета электрической энергии (мощности) (столбец 10) определяются на основании фактических средних данных за три предыдущих года (при отсутствии фактических средних данных за три предыдущих года — за два предыдущих года, а в случае отсутствия данных за два года — за предыдущий год), но не ниже документально подтвержденной величины объема максимальной мощности, длины линий и количества точек учета электрической энергии (мощности), определенной на основании заявок на технологическое присоединение, поданных на следующий период регулирования. Сетевые организации указывают в виде примечания к представляемой в регулирующий орган таблице информацию о фактических параметрах за каждый год трехлетнего периода, которые были использованы для расчета планового значения объема максимальной мощности, длины линий и количества точек учета электрической энергии (мощности) на следующий период регулирования.</t>
  </si>
  <si>
    <t xml:space="preserve">технических мероприятий, связанные с </t>
  </si>
  <si>
    <t>осуществлением технологического при-</t>
  </si>
  <si>
    <t>соединения [пункт 1.1+пункт 1.2.1+</t>
  </si>
  <si>
    <t>ния об обеспечении сетевой организаци-</t>
  </si>
  <si>
    <t>к электрическим сетям</t>
  </si>
  <si>
    <t xml:space="preserve">ей возможности присоединения </t>
  </si>
  <si>
    <t>условий</t>
  </si>
  <si>
    <t xml:space="preserve">Способ прокладки кабельных линий </t>
  </si>
  <si>
    <t>в галереях и эстакадах (j=5), горизонталь-</t>
  </si>
  <si>
    <t xml:space="preserve">ное наклонное бурение (j=6), подводная </t>
  </si>
  <si>
    <t xml:space="preserve">лах (j=3), в туннелях и коллекторах (j=4), </t>
  </si>
  <si>
    <t xml:space="preserve">Трансформаторная мощность до 25 кВА </t>
  </si>
  <si>
    <t xml:space="preserve">включительно (1=1), от 25 до 100 кВА </t>
  </si>
  <si>
    <t xml:space="preserve">включительно (1=2), от 100 до 250 кВА </t>
  </si>
  <si>
    <t xml:space="preserve">включительно (1=3), от 250 до 400 кВА </t>
  </si>
  <si>
    <t xml:space="preserve">(1=4), от 400 до 630 кВА включительно </t>
  </si>
  <si>
    <t xml:space="preserve">(1=5), от 630 до 1000 кВА включительно </t>
  </si>
  <si>
    <t xml:space="preserve">включительно (1=8), от 1600 до </t>
  </si>
  <si>
    <t xml:space="preserve">но (1=7), от 1250 кВА до 1600 кВА </t>
  </si>
  <si>
    <t>(1=6),от 1000 до 1250 кВА включитель-</t>
  </si>
  <si>
    <t xml:space="preserve">2000 кВА включительно (1=9), от 2000 </t>
  </si>
  <si>
    <t xml:space="preserve">до 2500 кВА включительно (1=10), </t>
  </si>
  <si>
    <t xml:space="preserve">от 2500 до 3150 кВА включительно </t>
  </si>
  <si>
    <t>(1=11), от 3150 до 4000 кВА включи-</t>
  </si>
  <si>
    <t xml:space="preserve">Столбового/мачтового типа (m=1), </t>
  </si>
  <si>
    <t xml:space="preserve">шкафного или киоскового типа (m=2), </t>
  </si>
  <si>
    <t xml:space="preserve">блочного типа (m=3), встроенного </t>
  </si>
  <si>
    <t>типа (m=4)</t>
  </si>
  <si>
    <t>7.
j.k.l.m</t>
  </si>
  <si>
    <t>(1=6), от 1000 до 1250 кВА включительно</t>
  </si>
  <si>
    <t>(1=7), от 1250 кВА до 1600 кВА включи-</t>
  </si>
  <si>
    <t xml:space="preserve">тельно (1=8), от 1600 до 2000 кВА </t>
  </si>
  <si>
    <t>включительно (1=9), от 2000 до 2500 кВА</t>
  </si>
  <si>
    <t>3150 кВА (1=12)</t>
  </si>
  <si>
    <t xml:space="preserve">включительно (1=10), от 2500 до  </t>
  </si>
  <si>
    <t>3150 кВА включительно  (1=11), свыше</t>
  </si>
  <si>
    <t xml:space="preserve">Открытого типа (m=l), закрытого типа </t>
  </si>
  <si>
    <t>(m=2)</t>
  </si>
  <si>
    <t>двухтрансформаторные и более (j=2)</t>
  </si>
  <si>
    <t>8.j.k.l</t>
  </si>
  <si>
    <t>8.j.k</t>
  </si>
  <si>
    <t>Трансформаторная мощность до 6,3 MBА</t>
  </si>
  <si>
    <t xml:space="preserve">включительно (k=1), от 6,3 до 10 MBА </t>
  </si>
  <si>
    <t xml:space="preserve">включительно (k=2), от 10 до 16 МВА </t>
  </si>
  <si>
    <t xml:space="preserve">включительно (k=3), от 16 до 25 МВА </t>
  </si>
  <si>
    <t xml:space="preserve">включительно (k=4), от 25 до 32 МВА </t>
  </si>
  <si>
    <t xml:space="preserve">включительно (k=5), от 32 до 40 МВА </t>
  </si>
  <si>
    <t xml:space="preserve">включительно (k=6), от 40 до 63 МВА </t>
  </si>
  <si>
    <t xml:space="preserve">включительно (k=7), от 63 до 80 МВА </t>
  </si>
  <si>
    <t xml:space="preserve">включительно (k=8), от 80 до 100 МВА </t>
  </si>
  <si>
    <t xml:space="preserve">включительно (k=9), свыше 100 MBA </t>
  </si>
  <si>
    <t>(k=10)</t>
  </si>
  <si>
    <t xml:space="preserve">Открытого типа (1=1), закрытого типа </t>
  </si>
  <si>
    <t>(1=2)</t>
  </si>
  <si>
    <t>Суммарный размер платы за технологи-</t>
  </si>
  <si>
    <t>ческое присоединение заявителей, подав-</t>
  </si>
  <si>
    <t xml:space="preserve">ших заявку в целях технологического </t>
  </si>
  <si>
    <t xml:space="preserve">присоединения энергопринимающих </t>
  </si>
  <si>
    <t xml:space="preserve">устройств максимальной мощности, </t>
  </si>
  <si>
    <t xml:space="preserve">не превышающей 15 кВт включительно, </t>
  </si>
  <si>
    <t>объектов микрогенерации (руб. без НДС)</t>
  </si>
  <si>
    <t>(в ред. от 30 июня  2022 г.)</t>
  </si>
  <si>
    <t>+пункт 1.2.2]:</t>
  </si>
  <si>
    <t>1.2.1.</t>
  </si>
  <si>
    <t>1.2.2.</t>
  </si>
  <si>
    <t>Подготовка и выдача сетевой</t>
  </si>
  <si>
    <t>Выдача сетевой организацией уведомле-</t>
  </si>
  <si>
    <t xml:space="preserve">Проверка выполнения технических </t>
  </si>
  <si>
    <t>тельно (1=12), свыше 4000 кВА (1=13)</t>
  </si>
  <si>
    <t xml:space="preserve">Однотрансформаторные (j=1), </t>
  </si>
  <si>
    <t>Однофазный (j=1),</t>
  </si>
  <si>
    <t>Прямого включения (k=1),</t>
  </si>
  <si>
    <t xml:space="preserve">      1. Для расчета плановых показателей на следующий период регулирования используются значения стандартизированных тарифных ставок, утвержденных органом исполнительной власти субъекта Российской Федерации в области государственного регулирования тарифов.</t>
  </si>
  <si>
    <t>(в траншеях (j=1), в блоках (j=2), в кана-</t>
  </si>
  <si>
    <t>прокладка (j=7))</t>
  </si>
  <si>
    <t>Приложение 2</t>
  </si>
  <si>
    <t>Расчет размера расходов, связанных с предоставлением беспроцентной рассрочки</t>
  </si>
  <si>
    <t>Таблица 1. Расчет суммарного размера платы за технологическое присоединение, подлежащего беспроцентной рассрочке</t>
  </si>
  <si>
    <t>Показатель</t>
  </si>
  <si>
    <t>Ожидаемые данные за текущий</t>
  </si>
  <si>
    <t>1 кв.</t>
  </si>
  <si>
    <t>2 кв.</t>
  </si>
  <si>
    <t>3 кв.</t>
  </si>
  <si>
    <t>4 кв.</t>
  </si>
  <si>
    <t>всего</t>
  </si>
  <si>
    <t>за год</t>
  </si>
  <si>
    <t>Суммарный размер платы за</t>
  </si>
  <si>
    <t>технологическое присоединение,</t>
  </si>
  <si>
    <t>тыс. руб., в т. ч.:</t>
  </si>
  <si>
    <t>подлежащий беспроцентной</t>
  </si>
  <si>
    <t>рассрочке</t>
  </si>
  <si>
    <t>Примечание:</t>
  </si>
  <si>
    <t xml:space="preserve">1) Суммарный размер платы за технологическое присоединение (п. 1) за каждый квартал следующего расчетного периода регулирования представляет собой прогнозную величину платы за технологическое присоединение для заявителей, обращающихся за беспроцентной рассрочкой, определенную на основе фактических данных о заявителях, обратившихся за рассрочкой за последний год, но не ниже документально подтвержденных данных о заявителях, обратившихся за рассрочкой на следующий период регулирования.
</t>
  </si>
  <si>
    <t>2) Суммарный размер платы за технологическое присоединение, подлежащий беспроцентной рассрочке (п. 2), за каждый квартал определяется как суммарный размер платы за технологическое присоединение (п. 1) за каждый квартал, умноженный на 0,95.</t>
  </si>
  <si>
    <t>Таблица 2. Расчет размера расходов, связанных с предоставлением беспроцентной рассрочки (для конкретного заявителя)</t>
  </si>
  <si>
    <t>Квартал, на который</t>
  </si>
  <si>
    <t>Расходы, связанные с предоставлением беспроцентной рассрочки, тыс. руб.</t>
  </si>
  <si>
    <t>рассчитывается размер</t>
  </si>
  <si>
    <t>в отношении</t>
  </si>
  <si>
    <t>всего в год</t>
  </si>
  <si>
    <t>расходов, связанных</t>
  </si>
  <si>
    <t>суммарного размера</t>
  </si>
  <si>
    <t>с предоставлением</t>
  </si>
  <si>
    <t>платы за технологическое</t>
  </si>
  <si>
    <t>беспроцентной рассрочки</t>
  </si>
  <si>
    <t>присоединение</t>
  </si>
  <si>
    <t>в 1 квартале</t>
  </si>
  <si>
    <t>во 2 квартале</t>
  </si>
  <si>
    <t>в 3 квартале</t>
  </si>
  <si>
    <t>в 4 квартале</t>
  </si>
  <si>
    <t>[п. 1.1+п. 1.2+п. 1.3+</t>
  </si>
  <si>
    <t>[сумма расходов по всем</t>
  </si>
  <si>
    <t>1 год</t>
  </si>
  <si>
    <t>(20</t>
  </si>
  <si>
    <t>г.):</t>
  </si>
  <si>
    <t>п. 1.4]</t>
  </si>
  <si>
    <t>поступлениям за 1 год]</t>
  </si>
  <si>
    <t>1 квартал</t>
  </si>
  <si>
    <t>1.2.</t>
  </si>
  <si>
    <t>2 квартал</t>
  </si>
  <si>
    <t>1.3.</t>
  </si>
  <si>
    <t>3 квартал</t>
  </si>
  <si>
    <t>1.4.</t>
  </si>
  <si>
    <t>4 квартал</t>
  </si>
  <si>
    <t>[п. 2.1+п. 2.2+п. 2.3+</t>
  </si>
  <si>
    <t>2 год</t>
  </si>
  <si>
    <t>п. 2.4]</t>
  </si>
  <si>
    <t>поступлениям за 2 год]</t>
  </si>
  <si>
    <t>2.1.</t>
  </si>
  <si>
    <t>5 квартал</t>
  </si>
  <si>
    <t>2.2.</t>
  </si>
  <si>
    <t>6 квартал</t>
  </si>
  <si>
    <t>2.3.</t>
  </si>
  <si>
    <t>7 квартал</t>
  </si>
  <si>
    <t>2.4.</t>
  </si>
  <si>
    <t>8 квартал</t>
  </si>
  <si>
    <t>[п. 3.1+п. 3.2+п. 3.3+</t>
  </si>
  <si>
    <t>3 год</t>
  </si>
  <si>
    <t>п. 3.4]</t>
  </si>
  <si>
    <t>поступлениям за 3 год]</t>
  </si>
  <si>
    <t>3.1.</t>
  </si>
  <si>
    <t>9 квартал</t>
  </si>
  <si>
    <t>3.2.</t>
  </si>
  <si>
    <t>10 квартал</t>
  </si>
  <si>
    <t>3.3.</t>
  </si>
  <si>
    <t>11 квартал</t>
  </si>
  <si>
    <t>3.4.</t>
  </si>
  <si>
    <t>12 квартал</t>
  </si>
  <si>
    <t>[п. 4.1+п. 4.2+п. 4.3]</t>
  </si>
  <si>
    <t>4 год</t>
  </si>
  <si>
    <t>поступлениям за 4 год]</t>
  </si>
  <si>
    <t>4.1.</t>
  </si>
  <si>
    <t>13 квартал</t>
  </si>
  <si>
    <t>4.2.</t>
  </si>
  <si>
    <t>14 квартал</t>
  </si>
  <si>
    <t>4.3.</t>
  </si>
  <si>
    <t>15 квартал</t>
  </si>
  <si>
    <t>Итого</t>
  </si>
  <si>
    <t>[п. 1+п. 2+п. 3+п. 4]</t>
  </si>
  <si>
    <t>поступлениям за 4 года]</t>
  </si>
  <si>
    <t>1) Периодом предоставления беспроцентной рассрочки считается 3 года.</t>
  </si>
  <si>
    <t>2) Размер расходов, связанных с предоставлением беспроцентной рассрочки, в каждый квартал периода регулирования в течение трехлетнего периода предоставления беспроцентной рассрочки в отношении планируемого к получению (фактически полученного) от заявителей суммарного размера платы за технологическое присоединение, определяется в соответствии с формулой (1) Методических указаний по определению выпадающих доходов, связанных с осуществлением технологического присоединения к электрическим сетям.</t>
  </si>
  <si>
    <t>3) При расчете планируемых значений показателей при заполнении таблиц 1 и 2 применяется планируемая к получению величина суммарного размера платы за технологическое присоединение, подлежащего беспроцентной рассрочке.</t>
  </si>
  <si>
    <t>4) При расчете фактических значений показателей при заполнении таблиц 1 и 2 применяется суммарная плата за технологическое присоединение, начисленная с беспроцентной рассрочкой в соответствии с заключенными договорами об осуществлении технологического присоединения к электрическим сетям.</t>
  </si>
  <si>
    <t>Приложение 3</t>
  </si>
  <si>
    <t>(в ред. от 30 июня 2022 г.)</t>
  </si>
  <si>
    <t>размера расходов, связанных с осуществлением технологического присоединения к электрическим сетям</t>
  </si>
  <si>
    <t>энергопринимающих устройств максимальной мощностью до 150 кВт включительно,</t>
  </si>
  <si>
    <t>не включаемых в состав платы за технологическое присоединение</t>
  </si>
  <si>
    <t>длина линий</t>
  </si>
  <si>
    <t>объекта</t>
  </si>
  <si>
    <t>(кВт, км, шт.)</t>
  </si>
  <si>
    <t>(кВт, км,</t>
  </si>
  <si>
    <t>шт.)</t>
  </si>
  <si>
    <t>руб./шт.)</t>
  </si>
  <si>
    <t>мили», связанные с осуществлением</t>
  </si>
  <si>
    <t>технологического присоединения</t>
  </si>
  <si>
    <t>к электрическим сетям, не включаемые</t>
  </si>
  <si>
    <t>в плату за технологическое присоеди-</t>
  </si>
  <si>
    <t>нение [пункт 2+пункт 3+пункт 4+</t>
  </si>
  <si>
    <t>пункт 5+пункт 6+пункт 7]:</t>
  </si>
  <si>
    <t>2.j</t>
  </si>
  <si>
    <t>Материал опоры (деревянные (j=1),</t>
  </si>
  <si>
    <t>металлические (j=2), железобетонные</t>
  </si>
  <si>
    <t>(j=3))</t>
  </si>
  <si>
    <t>2.j.k</t>
  </si>
  <si>
    <t>Тип провода (изолированный провод</t>
  </si>
  <si>
    <t>(k=1), неизолированный провод (k=2))</t>
  </si>
  <si>
    <t>2.j.k.l</t>
  </si>
  <si>
    <t>2.j.k.l.m</t>
  </si>
  <si>
    <t>от 50 до 100 квадратных мм включи-</t>
  </si>
  <si>
    <t>тельно (m=2), от 100 до 200 квадратных</t>
  </si>
  <si>
    <t>мм включительно (m=3), от 200 до 500</t>
  </si>
  <si>
    <t>квадратных мм включительно (m=4),</t>
  </si>
  <si>
    <t>от 500 до 800 квадратных мм включи-</t>
  </si>
  <si>
    <t>тельно (m=5), свыше 800 квадратных</t>
  </si>
  <si>
    <t>мм (m=6))</t>
  </si>
  <si>
    <t>2.j.k.l.m.n</t>
  </si>
  <si>
    <t>Количество цепей (одноцепная (n=1),</t>
  </si>
  <si>
    <t>2.
j.k.l.m.n.o</t>
  </si>
  <si>
    <t>На металлических опорах, за исключе-</t>
  </si>
  <si>
    <t>нием многогранных (o=1), на много-</t>
  </si>
  <si>
    <t>гранных опорах (о=2)</t>
  </si>
  <si>
    <t>3.j</t>
  </si>
  <si>
    <t xml:space="preserve">(в траншеях (j=1), в блоках (j=2), </t>
  </si>
  <si>
    <t>в каналах (j=3), в туннелях и коллекто-</t>
  </si>
  <si>
    <t xml:space="preserve">рах (j=4), в галереях и эстакадах (j=5), </t>
  </si>
  <si>
    <t xml:space="preserve">горизонтальное наклонное бурение </t>
  </si>
  <si>
    <t>(j=6), подводная прокладка (i=7))</t>
  </si>
  <si>
    <t>3.j.k</t>
  </si>
  <si>
    <t>3.j.k.l</t>
  </si>
  <si>
    <t>3.j.k.l.m</t>
  </si>
  <si>
    <t>мм включительно (m=3), от 200 до 250</t>
  </si>
  <si>
    <t>от 250 до 300 квадратных мм включи-</t>
  </si>
  <si>
    <t>тельно (m=5), от 300 до 400 квадратных</t>
  </si>
  <si>
    <t>мм включительно (m=6), от 400 до 500</t>
  </si>
  <si>
    <t>квадратных мм включительно (m=7),</t>
  </si>
  <si>
    <t>тельно (m=8), свыше 800 квадратных</t>
  </si>
  <si>
    <t>мм (m=9))</t>
  </si>
  <si>
    <t>3.j.k.l.m.n</t>
  </si>
  <si>
    <t>Количество кабелей в траншее,</t>
  </si>
  <si>
    <t>канале, туннеле или коллекторе,</t>
  </si>
  <si>
    <t>на галерее или эстакаде, труб в сква-</t>
  </si>
  <si>
    <t>жине (одна (n=1), две (n=2), три (n=3),</t>
  </si>
  <si>
    <t>четыре (n=4), более четырех (n=5))</t>
  </si>
  <si>
    <t>4.j</t>
  </si>
  <si>
    <t>Реклоузеры (j=l), линейные разъеди-</t>
  </si>
  <si>
    <t>нители (j=2), выключатели нагрузки,</t>
  </si>
  <si>
    <t>устанавливаемые вне трансформа-</t>
  </si>
  <si>
    <t>торных подстанций и распределитель-</t>
  </si>
  <si>
    <t>ных и переключательных пунктов</t>
  </si>
  <si>
    <t>(РП) (j=3), распределительные пункты</t>
  </si>
  <si>
    <t>(РП), за исключением комплектных</t>
  </si>
  <si>
    <t>распределительных устройств наруж-</t>
  </si>
  <si>
    <t>ной установки (KPH, КРУН) (j=4),</t>
  </si>
  <si>
    <t>комплектные распределительные</t>
  </si>
  <si>
    <t>устройства наружной установки</t>
  </si>
  <si>
    <t>4.j.k</t>
  </si>
  <si>
    <t>Номинальный ток до 100 А включи-</t>
  </si>
  <si>
    <t>тельно (k=1), от 100 до 250 А включи-</t>
  </si>
  <si>
    <t>тельно (k=2), от 250 до 500 А включи-</t>
  </si>
  <si>
    <t>тельно (k=3), от 500 А до 1 000 А вклю-</t>
  </si>
  <si>
    <t>чительно (k=4), свыше 1000 А (k=5)</t>
  </si>
  <si>
    <t>4.j.k.l</t>
  </si>
  <si>
    <t>Количество ячеек в распределитель-</t>
  </si>
  <si>
    <t>ном или переключательном пункте</t>
  </si>
  <si>
    <t>(до 5 ячеек включительно (l=1), от 5</t>
  </si>
  <si>
    <t>до 10 ячеек включительно (l=2), от 10</t>
  </si>
  <si>
    <t>до 15 ячеек включительно (l=3),</t>
  </si>
  <si>
    <t>свыше 15 ячеек (l=4))</t>
  </si>
  <si>
    <t>распределительных трансформатор-</t>
  </si>
  <si>
    <t>ных подстанций (РТП), с уровнем</t>
  </si>
  <si>
    <t>5.j</t>
  </si>
  <si>
    <t>кB (j=5), 6/20 (20/6) (j=6)</t>
  </si>
  <si>
    <t>5.j.k</t>
  </si>
  <si>
    <t>5.j.k.l</t>
  </si>
  <si>
    <t xml:space="preserve">Трансформаторная мощность </t>
  </si>
  <si>
    <t xml:space="preserve">до 25 кВА включительно (1=1), от 25 </t>
  </si>
  <si>
    <t xml:space="preserve">до 100 кВА включительно (1=2), от 100 </t>
  </si>
  <si>
    <t xml:space="preserve">до 250 кВА включительно (1=3), от 250 </t>
  </si>
  <si>
    <t xml:space="preserve">до 400 кВА (1=4), от 400 до 630 кВА </t>
  </si>
  <si>
    <t xml:space="preserve">включительно (1=5), от 630 до </t>
  </si>
  <si>
    <t xml:space="preserve">1000 кВА включительно (1=6), от 1000 </t>
  </si>
  <si>
    <t xml:space="preserve">до 1250 кВА включительно (1=7), </t>
  </si>
  <si>
    <t>от 1250 кВА до 1600 кВА включитель-</t>
  </si>
  <si>
    <t>но (1=8), от 1600 до 2000 кВА включи-</t>
  </si>
  <si>
    <t xml:space="preserve">тельно (1=9), от 2000 до 2500 кВА </t>
  </si>
  <si>
    <t xml:space="preserve">включительно (1=10), оn 2500 </t>
  </si>
  <si>
    <t xml:space="preserve">до 3150 кВА включительно (1=11), </t>
  </si>
  <si>
    <t xml:space="preserve">от 3150 до 4000 кВА включительно </t>
  </si>
  <si>
    <t>(1=12), свыше 4000 кВА (1=13)</t>
  </si>
  <si>
    <t>5.j.k.l.m</t>
  </si>
  <si>
    <t>Распределительные трансформатор-</t>
  </si>
  <si>
    <t>ные подстанции (РТП)</t>
  </si>
  <si>
    <t>6.j.k</t>
  </si>
  <si>
    <t>6.j.k.l</t>
  </si>
  <si>
    <t>до 100 кВА включительно (1=2), от 100</t>
  </si>
  <si>
    <t>до 250 кВА включительно (1=3), от 250</t>
  </si>
  <si>
    <t xml:space="preserve">включительно (1=5), от 630 </t>
  </si>
  <si>
    <t xml:space="preserve">до 1000 кВА включительно (1=6), </t>
  </si>
  <si>
    <t xml:space="preserve">от 1000 до 1250 кВА включительно </t>
  </si>
  <si>
    <t>(1=7), от 1250 кВА до 1600 кВА вклю-</t>
  </si>
  <si>
    <t xml:space="preserve">чительно (1=8), от 1600 до 2000 кВА </t>
  </si>
  <si>
    <t xml:space="preserve">включительно (1=9), от 2000 </t>
  </si>
  <si>
    <t>(1=11), свыше 3150 кВА (1=12)</t>
  </si>
  <si>
    <t>6.j.k.l.m</t>
  </si>
  <si>
    <t xml:space="preserve">Открытого типа (m=1), закрытого типа </t>
  </si>
  <si>
    <t>7.j.k</t>
  </si>
  <si>
    <t xml:space="preserve">до 6,3 MBA включительно (k=1), от 6,3 </t>
  </si>
  <si>
    <t xml:space="preserve">до 10 MBА включительно (k=2), от 10 </t>
  </si>
  <si>
    <t xml:space="preserve">до 16 MBА включительно (k=3), от 16 </t>
  </si>
  <si>
    <t xml:space="preserve">до 25 МВА включительно (k=4), от 25 </t>
  </si>
  <si>
    <t xml:space="preserve">до 32 МВА включительно (k=5), от 32 </t>
  </si>
  <si>
    <t xml:space="preserve">до 40 МВА включительно (k=6), от 40 </t>
  </si>
  <si>
    <t xml:space="preserve">до 63 МВА включительно (k=7), от 63 </t>
  </si>
  <si>
    <t xml:space="preserve">до 80 МВА включительно (k=8), от 80 </t>
  </si>
  <si>
    <t xml:space="preserve">до 100 МВА включительно (k=9), </t>
  </si>
  <si>
    <t>свыше 100 МВА (k=10)</t>
  </si>
  <si>
    <t>7.j.k.l</t>
  </si>
  <si>
    <t>Открытого типа (m=1), закрытого типа</t>
  </si>
  <si>
    <t xml:space="preserve">      Для определения фактических данных за предыдущий период регулирования используются значения объема максимальной мощности, количества пунктов секционирования и длины линий (столбец 4) и суммы (столбец 5) на основании фактических данных за предыдущий период регулирования на основании выполненных договоров и актов приемки выполненных работ на технологическое присоединение.</t>
  </si>
  <si>
    <t xml:space="preserve">      2. Для определения расчетных (фактических) показателей за предыдущий период регулирования используются значения стандартизированных тарифных ставок, утвержденных органом исполнительной власти субъекта Российской Федерации в области государственного регулирования тарифов, и объема максимальной мощности, количества технологических присоединений и длины линий (столбец 7), определенных на основании фактических данных за предыдущий год на основании выполненных договоров на технологическое присоединение в предыдущем периоде регулирования.</t>
  </si>
  <si>
    <t xml:space="preserve">      3. В случае если органом исполнительной власти субъекта Российской Федерации утверждены стандартизированные тарифные ставки с разбивкой по категориям потребителей, уровням напряжения электрических сетей, к которым осуществляется технологическое присоединение, и (или) объемам присоединенной максимальной мощности, то указанная таблица расширяется с учетом такой дифференциации.</t>
  </si>
  <si>
    <t xml:space="preserve">      4. Плановые значения объема максимальной мощности и длины линий (столбец 10) определяются на основании фактических средних данных за три предыдущих года (при отсутствии фактических средних данных за три предыдущих года — за два предыдущих года, а в случае отсутствия данных за два года — за предыдущий год), но не ниже документально подтвержденной величины объема максимальной мощности и длины линий, определенной на основании заявок на технологическое присоединение, поданных на следующий период регулирования. Сетевые организации указывают в виде примечания к представляемой в регулирующий орган таблице информацию о фактических параметрах за каждый год трехлетнего периода, которые были использованы для расчета планового значения объема максимальной мощности и длины линий на следующий период регулирования.</t>
  </si>
  <si>
    <t xml:space="preserve">      5. При представлении сетевой организацией в орган исполнительной власти субъекта Российской Федерации в области государственного регулирования тарифов расчета планируемого размера расходов, связанных с осуществлением технологического присоединения, не включаемых в состав платы за технологическое присоединение, одновременно с материалами, необходимыми для расчета размера платы за технологическое присоединение, в указанной таблице подлежат заполнению столбцы с фактическими данными за предыдущий период регулирования (столбцы 3, 4, 5), расчетными (фактическими) данными за предыдущий период регулирования (столбцы 6, 7, 8) и плановыми показателями на следующий период регулирования (столбцы 9, 10, 11).</t>
  </si>
  <si>
    <t>без НДС</t>
  </si>
  <si>
    <t>за предыдущий период регулирования 2021г.</t>
  </si>
  <si>
    <t>период регулирования 2021г.</t>
  </si>
  <si>
    <r>
      <t xml:space="preserve">за предыдущий период регулирования </t>
    </r>
    <r>
      <rPr>
        <sz val="10"/>
        <color rgb="FF7030A0"/>
        <rFont val="Times New Roman"/>
        <family val="1"/>
        <charset val="204"/>
      </rPr>
      <t>2021г.</t>
    </r>
  </si>
  <si>
    <t>период регулирования 2023г.</t>
  </si>
  <si>
    <r>
      <t>период регулирования</t>
    </r>
    <r>
      <rPr>
        <sz val="10"/>
        <color rgb="FF7030A0"/>
        <rFont val="Times New Roman"/>
        <family val="1"/>
        <charset val="204"/>
      </rPr>
      <t xml:space="preserve"> 2023г.</t>
    </r>
  </si>
  <si>
    <t>Статистика за 3 года по техприсоединениям до 150 кВт</t>
  </si>
  <si>
    <t>мощность, длина линий, количество (кВт, км, шт.)</t>
  </si>
  <si>
    <t>стандарт, тариф, ставка
(руб./кВт, руб./км, руб./шт.)</t>
  </si>
  <si>
    <t>расходы на строительство объекта (тыс. руб.)</t>
  </si>
  <si>
    <t>2.3.1.4.2.1.1</t>
  </si>
  <si>
    <t>3.2.2.1.1</t>
  </si>
  <si>
    <t>Кабельная линия от ПНС 64Т РУ-0,4кВ ИП Савченко А.М.(ВВГнгLS 4*10 L=300 м.)  ( инв.№441314/3)(техприсоединение ИП Савченко) - 2019г.</t>
  </si>
  <si>
    <t>3.1.2.2.2.1</t>
  </si>
  <si>
    <t>5.1.1.3.1</t>
  </si>
  <si>
    <t>Кабельная линия КЛ-6 кВ, от места врезки в КЛ-6кВ ПС-3 (Лесстрой) инв. №441334
( Техприсоединение ООО КП "Лесстрой") 2020г.</t>
  </si>
  <si>
    <t>Подстанция трансформаторная мачтовая типа МТП 250кВА с трансформатором ТМГ-250/6/0,4 -1шт. инв. №441336 
 ( Техприсоединение ООО КП "Лесстрой") 2020г.</t>
  </si>
  <si>
    <t>Воздушная линия ВЛ-6 кВ от опоры №1 до МТП 250/6/0,4(Лесстрой)
 инв. №441335
 ( Техприсоединение ООО КП "Лесстрой") 2020г.</t>
  </si>
  <si>
    <t>План на 2023г.</t>
  </si>
  <si>
    <t>1.2.2.1</t>
  </si>
  <si>
    <t>1.2.2.2</t>
  </si>
  <si>
    <t>ПАО "ГазпромГазораспределение Нижний Новгород"</t>
  </si>
  <si>
    <t>ПАО "Газпром"</t>
  </si>
  <si>
    <t xml:space="preserve">Воздушная линия ВЛ-6 кВ </t>
  </si>
  <si>
    <t>Кабельная линия 0,4 кВ</t>
  </si>
  <si>
    <t>Кабельная линия 6 кВ</t>
  </si>
  <si>
    <t xml:space="preserve">Подстанция трансформаторная мачтовая типа МТП 250кВА с трансформатором ТМГ-250/6/0,4 </t>
  </si>
  <si>
    <t>1.1.2.</t>
  </si>
  <si>
    <t>1.1.1.</t>
  </si>
  <si>
    <t>Комментарии:</t>
  </si>
  <si>
    <t>По пунктам 1;  1.1.; 1.2.1; 1.2.2 в столбцах 4,7  указано кол-во точек присоединения -шт.; в столбце 10 указана  мощность - Квт</t>
  </si>
  <si>
    <t>Директор</t>
  </si>
  <si>
    <t>ПАО "Газпром" ( 10 кВт)</t>
  </si>
  <si>
    <t>ПАО "ГазпромГазораспределение Нижний Новгород"   ( 2 кВт)</t>
  </si>
  <si>
    <t>Д.С.Холзаков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</si>
</sst>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00"/>
    <numFmt numFmtId="166" formatCode="0.0"/>
    <numFmt numFmtId="167" formatCode="_-* #,##0.000_-;\-* #,##0.000_-;_-* &quot;-&quot;??_-;_-@_-"/>
  </numFmts>
  <fonts count="17" x14ac:knownFonts="1">
    <font>
      <sz val="10"/>
      <name val="Arial Cyr"/>
      <charset val="204"/>
    </font>
    <font>
      <sz val="12"/>
      <name val="Times New Roman"/>
      <family val="1"/>
      <charset val="204"/>
    </font>
    <font>
      <sz val="8"/>
      <name val="Times New Roman"/>
      <family val="1"/>
      <charset val="204"/>
    </font>
    <font>
      <i/>
      <sz val="8"/>
      <name val="Times New Roman"/>
      <family val="1"/>
      <charset val="204"/>
    </font>
    <font>
      <b/>
      <sz val="12"/>
      <name val="Times New Roman"/>
      <family val="1"/>
      <charset val="204"/>
    </font>
    <font>
      <sz val="9"/>
      <name val="Times New Roman"/>
      <family val="1"/>
      <charset val="204"/>
    </font>
    <font>
      <sz val="10"/>
      <name val="Times New Roman"/>
      <family val="1"/>
      <charset val="204"/>
    </font>
    <font>
      <sz val="10"/>
      <name val="Arial Cyr"/>
      <charset val="204"/>
    </font>
    <font>
      <b/>
      <sz val="11"/>
      <color theme="1"/>
      <name val="Calibri"/>
      <family val="2"/>
      <charset val="204"/>
      <scheme val="minor"/>
    </font>
    <font>
      <b/>
      <sz val="11"/>
      <name val="Times New Roman"/>
      <family val="1"/>
      <charset val="204"/>
    </font>
    <font>
      <sz val="11"/>
      <name val="Times New Roman"/>
      <family val="1"/>
      <charset val="204"/>
    </font>
    <font>
      <b/>
      <sz val="10"/>
      <name val="Times New Roman"/>
      <family val="1"/>
      <charset val="204"/>
    </font>
    <font>
      <i/>
      <sz val="10"/>
      <name val="Times New Roman"/>
      <family val="1"/>
      <charset val="204"/>
    </font>
    <font>
      <sz val="10"/>
      <color rgb="FF7030A0"/>
      <name val="Times New Roman"/>
      <family val="1"/>
      <charset val="204"/>
    </font>
    <font>
      <sz val="11"/>
      <color rgb="FF22272F"/>
      <name val="Times New Roman"/>
      <family val="1"/>
      <charset val="204"/>
    </font>
    <font>
      <sz val="11"/>
      <name val="Calibri"/>
      <family val="2"/>
      <scheme val="minor"/>
    </font>
    <font>
      <sz val="11"/>
      <color rgb="FF7030A0"/>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7" fillId="0" borderId="0" applyFont="0" applyFill="0" applyBorder="0" applyAlignment="0" applyProtection="0"/>
  </cellStyleXfs>
  <cellXfs count="220">
    <xf numFmtId="0" fontId="0" fillId="0" borderId="0" xfId="0"/>
    <xf numFmtId="0" fontId="1" fillId="0" borderId="0" xfId="0" applyFont="1" applyAlignment="1">
      <alignment horizontal="left"/>
    </xf>
    <xf numFmtId="0" fontId="2" fillId="0" borderId="0" xfId="0" applyFont="1" applyAlignment="1">
      <alignment horizontal="right"/>
    </xf>
    <xf numFmtId="0" fontId="2"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5" fillId="0" borderId="1" xfId="0" applyFont="1" applyBorder="1" applyAlignment="1"/>
    <xf numFmtId="0" fontId="6" fillId="0" borderId="2" xfId="0" applyFont="1" applyBorder="1" applyAlignment="1">
      <alignment horizontal="left"/>
    </xf>
    <xf numFmtId="0" fontId="6" fillId="0" borderId="9" xfId="0" applyFont="1" applyBorder="1" applyAlignment="1">
      <alignment horizontal="right"/>
    </xf>
    <xf numFmtId="0" fontId="6" fillId="0" borderId="4" xfId="0" applyFont="1" applyBorder="1" applyAlignment="1">
      <alignment horizontal="left"/>
    </xf>
    <xf numFmtId="0" fontId="6" fillId="0" borderId="7" xfId="0" applyFont="1" applyBorder="1" applyAlignment="1">
      <alignment horizontal="left"/>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4" fillId="0" borderId="0" xfId="0" applyFont="1" applyAlignment="1">
      <alignment horizont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top"/>
    </xf>
    <xf numFmtId="0" fontId="6" fillId="0" borderId="9" xfId="0" applyFont="1" applyBorder="1" applyAlignment="1">
      <alignment horizontal="left"/>
    </xf>
    <xf numFmtId="0" fontId="6" fillId="0" borderId="7" xfId="0" applyFont="1" applyBorder="1" applyAlignment="1">
      <alignment horizontal="center" vertical="center"/>
    </xf>
    <xf numFmtId="0" fontId="6" fillId="0" borderId="2" xfId="0" applyFont="1" applyBorder="1" applyAlignment="1">
      <alignment horizontal="left"/>
    </xf>
    <xf numFmtId="0" fontId="6" fillId="0" borderId="7" xfId="0" applyFont="1" applyBorder="1" applyAlignment="1">
      <alignment horizontal="left"/>
    </xf>
    <xf numFmtId="0" fontId="6" fillId="0" borderId="4" xfId="0" applyFont="1" applyBorder="1" applyAlignment="1">
      <alignment horizontal="left"/>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top"/>
    </xf>
    <xf numFmtId="0" fontId="6" fillId="0" borderId="9" xfId="0" applyFont="1" applyBorder="1" applyAlignment="1">
      <alignment horizontal="left"/>
    </xf>
    <xf numFmtId="0" fontId="6" fillId="0" borderId="10" xfId="0" applyFont="1" applyBorder="1" applyAlignment="1">
      <alignment horizontal="left"/>
    </xf>
    <xf numFmtId="0" fontId="6" fillId="0" borderId="7" xfId="0" quotePrefix="1" applyFont="1" applyBorder="1" applyAlignment="1">
      <alignment horizontal="left"/>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11" fillId="0" borderId="2" xfId="0" applyFont="1" applyBorder="1"/>
    <xf numFmtId="0" fontId="6" fillId="0" borderId="0" xfId="0" applyFont="1"/>
    <xf numFmtId="0" fontId="6" fillId="0" borderId="3" xfId="0" applyFont="1" applyBorder="1"/>
    <xf numFmtId="0" fontId="6" fillId="0" borderId="7" xfId="0" applyFont="1" applyBorder="1"/>
    <xf numFmtId="0" fontId="6" fillId="0" borderId="1" xfId="0" applyFont="1" applyBorder="1"/>
    <xf numFmtId="0" fontId="6" fillId="0" borderId="8" xfId="0" applyFont="1" applyBorder="1"/>
    <xf numFmtId="0" fontId="6" fillId="0" borderId="0" xfId="0" applyFont="1" applyAlignment="1">
      <alignment horizontal="left" vertical="center"/>
    </xf>
    <xf numFmtId="0" fontId="6" fillId="0" borderId="0" xfId="0" applyFont="1" applyAlignment="1">
      <alignment horizontal="right"/>
    </xf>
    <xf numFmtId="0" fontId="6" fillId="0" borderId="12" xfId="0" applyFont="1" applyBorder="1" applyAlignment="1">
      <alignment horizontal="center" vertical="center"/>
    </xf>
    <xf numFmtId="0" fontId="6" fillId="0" borderId="12" xfId="0" applyFont="1" applyBorder="1" applyAlignment="1">
      <alignment horizontal="right"/>
    </xf>
    <xf numFmtId="0" fontId="6" fillId="0" borderId="0" xfId="0" applyFont="1" applyAlignment="1">
      <alignment horizontal="center" vertical="center"/>
    </xf>
    <xf numFmtId="0" fontId="6" fillId="0" borderId="2" xfId="0" quotePrefix="1" applyFont="1" applyBorder="1" applyAlignment="1">
      <alignment horizontal="left"/>
    </xf>
    <xf numFmtId="0" fontId="8" fillId="0" borderId="0" xfId="0" applyFont="1"/>
    <xf numFmtId="0" fontId="8" fillId="0" borderId="9" xfId="0" applyFont="1" applyBorder="1" applyAlignment="1">
      <alignment horizontal="center"/>
    </xf>
    <xf numFmtId="0" fontId="0" fillId="0" borderId="9" xfId="0" applyBorder="1"/>
    <xf numFmtId="0" fontId="8" fillId="0" borderId="9" xfId="0" applyFont="1" applyBorder="1"/>
    <xf numFmtId="0" fontId="0" fillId="0" borderId="12" xfId="0" applyBorder="1"/>
    <xf numFmtId="0" fontId="15" fillId="0" borderId="9" xfId="0" applyFont="1" applyBorder="1"/>
    <xf numFmtId="0" fontId="15" fillId="0" borderId="9" xfId="0" applyFont="1" applyBorder="1" applyAlignment="1">
      <alignment vertical="center" wrapText="1"/>
    </xf>
    <xf numFmtId="43" fontId="15" fillId="0" borderId="14" xfId="1" applyFont="1" applyBorder="1"/>
    <xf numFmtId="0" fontId="15" fillId="0" borderId="14" xfId="0" applyFont="1" applyBorder="1"/>
    <xf numFmtId="43" fontId="15" fillId="0" borderId="9" xfId="1" applyFont="1" applyFill="1" applyBorder="1"/>
    <xf numFmtId="0" fontId="15" fillId="0" borderId="0" xfId="0" applyFont="1"/>
    <xf numFmtId="43" fontId="8" fillId="0" borderId="9" xfId="1" applyFont="1" applyBorder="1"/>
    <xf numFmtId="43" fontId="0" fillId="0" borderId="9" xfId="1" applyFont="1" applyBorder="1"/>
    <xf numFmtId="0" fontId="16" fillId="3" borderId="9" xfId="0" applyFont="1" applyFill="1" applyBorder="1" applyAlignment="1">
      <alignment horizontal="left" vertical="center" wrapText="1"/>
    </xf>
    <xf numFmtId="0" fontId="0" fillId="0" borderId="9" xfId="0" applyBorder="1" applyAlignment="1">
      <alignment wrapText="1"/>
    </xf>
    <xf numFmtId="43" fontId="15" fillId="0" borderId="9" xfId="1" applyFont="1" applyBorder="1"/>
    <xf numFmtId="43" fontId="0" fillId="0" borderId="9" xfId="1" applyFont="1" applyFill="1" applyBorder="1"/>
    <xf numFmtId="43" fontId="10" fillId="3" borderId="9" xfId="1" applyFont="1" applyFill="1" applyBorder="1" applyAlignment="1">
      <alignment horizontal="center" vertical="center" wrapText="1"/>
    </xf>
    <xf numFmtId="0" fontId="16" fillId="3" borderId="9" xfId="0" applyFont="1" applyFill="1" applyBorder="1" applyAlignment="1">
      <alignment horizontal="right" vertical="center" wrapText="1"/>
    </xf>
    <xf numFmtId="43" fontId="0" fillId="0" borderId="9" xfId="1" applyFont="1" applyBorder="1" applyAlignment="1">
      <alignment horizontal="center"/>
    </xf>
    <xf numFmtId="0" fontId="6" fillId="0" borderId="0" xfId="0" applyFont="1" applyAlignment="1">
      <alignment vertical="top"/>
    </xf>
    <xf numFmtId="49" fontId="6" fillId="2" borderId="9" xfId="0" applyNumberFormat="1" applyFont="1" applyFill="1" applyBorder="1" applyAlignment="1">
      <alignment horizontal="center" vertical="top"/>
    </xf>
    <xf numFmtId="0" fontId="6" fillId="2" borderId="9" xfId="0" applyFont="1" applyFill="1" applyBorder="1" applyAlignment="1">
      <alignment horizontal="center" wrapText="1"/>
    </xf>
    <xf numFmtId="0" fontId="6" fillId="2" borderId="9" xfId="0" applyFont="1" applyFill="1" applyBorder="1" applyAlignment="1">
      <alignment horizontal="right"/>
    </xf>
    <xf numFmtId="0" fontId="6" fillId="2" borderId="9" xfId="0" applyFont="1" applyFill="1" applyBorder="1" applyAlignment="1">
      <alignment horizontal="center"/>
    </xf>
    <xf numFmtId="0" fontId="6" fillId="2" borderId="2" xfId="0" applyFont="1" applyFill="1" applyBorder="1" applyAlignment="1">
      <alignment horizontal="right"/>
    </xf>
    <xf numFmtId="0" fontId="6" fillId="2" borderId="2" xfId="0" applyFont="1" applyFill="1" applyBorder="1" applyAlignment="1">
      <alignment horizontal="center"/>
    </xf>
    <xf numFmtId="0" fontId="6" fillId="2" borderId="9" xfId="0" applyFont="1" applyFill="1" applyBorder="1" applyAlignment="1">
      <alignment horizontal="left" wrapText="1"/>
    </xf>
    <xf numFmtId="0" fontId="6" fillId="2" borderId="9" xfId="0" applyFont="1" applyFill="1" applyBorder="1" applyAlignment="1">
      <alignment horizontal="left"/>
    </xf>
    <xf numFmtId="2" fontId="6" fillId="2" borderId="9" xfId="0" applyNumberFormat="1" applyFont="1" applyFill="1" applyBorder="1" applyAlignment="1">
      <alignment horizontal="center" wrapText="1"/>
    </xf>
    <xf numFmtId="164" fontId="6" fillId="2" borderId="9" xfId="0" applyNumberFormat="1" applyFont="1" applyFill="1" applyBorder="1" applyAlignment="1">
      <alignment horizontal="right"/>
    </xf>
    <xf numFmtId="165" fontId="6" fillId="2" borderId="9" xfId="0" applyNumberFormat="1" applyFont="1" applyFill="1" applyBorder="1" applyAlignment="1">
      <alignment horizontal="right"/>
    </xf>
    <xf numFmtId="2" fontId="6" fillId="2" borderId="9" xfId="0" applyNumberFormat="1" applyFont="1" applyFill="1" applyBorder="1" applyAlignment="1">
      <alignment horizontal="right"/>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9" xfId="0" applyFont="1" applyFill="1" applyBorder="1" applyAlignment="1">
      <alignment horizontal="right"/>
    </xf>
    <xf numFmtId="0" fontId="6" fillId="2" borderId="7" xfId="0" applyFont="1" applyFill="1" applyBorder="1" applyAlignment="1">
      <alignment horizontal="center"/>
    </xf>
    <xf numFmtId="0" fontId="6" fillId="2" borderId="7" xfId="0" applyFont="1" applyFill="1" applyBorder="1" applyAlignment="1">
      <alignment horizontal="right"/>
    </xf>
    <xf numFmtId="0" fontId="15" fillId="2" borderId="9" xfId="0" applyFont="1" applyFill="1" applyBorder="1"/>
    <xf numFmtId="0" fontId="15" fillId="2" borderId="9" xfId="0" applyFont="1" applyFill="1" applyBorder="1" applyAlignment="1">
      <alignment vertical="center" wrapText="1"/>
    </xf>
    <xf numFmtId="0" fontId="6" fillId="0" borderId="0" xfId="0" applyFont="1" applyFill="1" applyAlignment="1">
      <alignment horizontal="left"/>
    </xf>
    <xf numFmtId="167" fontId="15" fillId="0" borderId="9" xfId="1" applyNumberFormat="1" applyFont="1" applyFill="1" applyBorder="1"/>
    <xf numFmtId="43" fontId="6" fillId="2" borderId="9" xfId="1" applyFont="1" applyFill="1" applyBorder="1" applyAlignment="1">
      <alignment horizontal="right"/>
    </xf>
    <xf numFmtId="0" fontId="6" fillId="2" borderId="9" xfId="0" applyFont="1" applyFill="1" applyBorder="1" applyAlignment="1">
      <alignment vertical="center" wrapText="1"/>
    </xf>
    <xf numFmtId="0" fontId="15" fillId="2" borderId="9" xfId="0" applyFont="1" applyFill="1" applyBorder="1" applyAlignment="1">
      <alignment horizontal="right"/>
    </xf>
    <xf numFmtId="0" fontId="6" fillId="2" borderId="9" xfId="0" applyFont="1" applyFill="1" applyBorder="1" applyAlignment="1">
      <alignment horizontal="right" vertical="top"/>
    </xf>
    <xf numFmtId="0" fontId="0" fillId="2" borderId="9" xfId="0" applyFill="1" applyBorder="1"/>
    <xf numFmtId="0" fontId="0" fillId="2" borderId="9" xfId="0" applyFill="1" applyBorder="1" applyAlignment="1">
      <alignment wrapText="1"/>
    </xf>
    <xf numFmtId="165" fontId="6" fillId="0" borderId="9" xfId="0" applyNumberFormat="1" applyFont="1" applyBorder="1" applyAlignment="1">
      <alignment horizontal="right"/>
    </xf>
    <xf numFmtId="167" fontId="6" fillId="0" borderId="9" xfId="1" applyNumberFormat="1" applyFont="1" applyBorder="1" applyAlignment="1">
      <alignment horizontal="center"/>
    </xf>
    <xf numFmtId="0" fontId="6" fillId="0" borderId="4" xfId="0" applyFont="1" applyBorder="1" applyAlignment="1">
      <alignment horizontal="center" vertical="top"/>
    </xf>
    <xf numFmtId="0" fontId="6" fillId="0" borderId="2" xfId="0" applyFont="1" applyBorder="1" applyAlignment="1">
      <alignment horizontal="center" vertical="top"/>
    </xf>
    <xf numFmtId="0" fontId="6" fillId="0" borderId="7" xfId="0" applyFont="1" applyBorder="1" applyAlignment="1">
      <alignment horizontal="center" vertical="top"/>
    </xf>
    <xf numFmtId="0" fontId="6" fillId="0" borderId="11" xfId="0" applyFont="1" applyBorder="1" applyAlignment="1">
      <alignment horizontal="center" wrapText="1"/>
    </xf>
    <xf numFmtId="0" fontId="6" fillId="0" borderId="9" xfId="0" applyFont="1" applyBorder="1" applyAlignment="1">
      <alignment horizontal="right"/>
    </xf>
    <xf numFmtId="0" fontId="6" fillId="0" borderId="4" xfId="0" applyFont="1" applyBorder="1" applyAlignment="1">
      <alignment horizontal="center" wrapText="1"/>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4" xfId="0" applyFont="1" applyBorder="1" applyAlignment="1">
      <alignment horizontal="center" vertical="top" wrapText="1"/>
    </xf>
    <xf numFmtId="0" fontId="6" fillId="0" borderId="4" xfId="0" applyFont="1" applyBorder="1" applyAlignment="1">
      <alignment horizontal="right"/>
    </xf>
    <xf numFmtId="0" fontId="6" fillId="0" borderId="7" xfId="0" applyFont="1" applyBorder="1" applyAlignment="1">
      <alignment horizontal="right"/>
    </xf>
    <xf numFmtId="0" fontId="6" fillId="0" borderId="9" xfId="0" applyFont="1" applyFill="1" applyBorder="1" applyAlignment="1">
      <alignment horizontal="center" wrapText="1"/>
    </xf>
    <xf numFmtId="0" fontId="6" fillId="0" borderId="9" xfId="0" applyFont="1" applyBorder="1" applyAlignment="1">
      <alignment horizontal="center" wrapText="1"/>
    </xf>
    <xf numFmtId="0" fontId="6" fillId="0" borderId="9" xfId="0" applyFont="1" applyFill="1" applyBorder="1" applyAlignment="1">
      <alignment horizontal="right"/>
    </xf>
    <xf numFmtId="0" fontId="6" fillId="0" borderId="4"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6" fillId="0" borderId="4" xfId="0" applyFont="1" applyBorder="1" applyAlignment="1">
      <alignment horizontal="right" wrapText="1"/>
    </xf>
    <xf numFmtId="0" fontId="6" fillId="0" borderId="2" xfId="0" applyFont="1" applyBorder="1" applyAlignment="1">
      <alignment horizontal="right" wrapText="1"/>
    </xf>
    <xf numFmtId="0" fontId="6" fillId="0" borderId="7" xfId="0" applyFont="1" applyBorder="1" applyAlignment="1">
      <alignment horizontal="right" wrapText="1"/>
    </xf>
    <xf numFmtId="0" fontId="6" fillId="0" borderId="2" xfId="0" applyFont="1" applyBorder="1" applyAlignment="1">
      <alignment horizontal="right"/>
    </xf>
    <xf numFmtId="0" fontId="6" fillId="0" borderId="4" xfId="0" applyFont="1" applyFill="1" applyBorder="1" applyAlignment="1">
      <alignment horizontal="right"/>
    </xf>
    <xf numFmtId="0" fontId="6" fillId="0" borderId="2" xfId="0" applyFont="1" applyFill="1" applyBorder="1" applyAlignment="1">
      <alignment horizontal="right"/>
    </xf>
    <xf numFmtId="0" fontId="6" fillId="0" borderId="7" xfId="0" applyFont="1" applyFill="1" applyBorder="1" applyAlignment="1">
      <alignment horizontal="right"/>
    </xf>
    <xf numFmtId="0" fontId="6" fillId="0" borderId="9" xfId="0" applyFont="1" applyFill="1" applyBorder="1" applyAlignment="1">
      <alignment horizontal="center"/>
    </xf>
    <xf numFmtId="2" fontId="6" fillId="0" borderId="4" xfId="0" applyNumberFormat="1" applyFont="1" applyBorder="1" applyAlignment="1">
      <alignment horizontal="right"/>
    </xf>
    <xf numFmtId="2" fontId="6" fillId="0" borderId="2" xfId="0" applyNumberFormat="1" applyFont="1" applyBorder="1" applyAlignment="1">
      <alignment horizontal="right"/>
    </xf>
    <xf numFmtId="2" fontId="6" fillId="0" borderId="7" xfId="0" applyNumberFormat="1" applyFont="1" applyBorder="1" applyAlignment="1">
      <alignment horizontal="right"/>
    </xf>
    <xf numFmtId="164" fontId="6" fillId="0" borderId="4" xfId="0" applyNumberFormat="1" applyFont="1" applyBorder="1" applyAlignment="1">
      <alignment horizontal="right" wrapText="1"/>
    </xf>
    <xf numFmtId="164" fontId="6" fillId="0" borderId="2" xfId="0" applyNumberFormat="1" applyFont="1" applyBorder="1" applyAlignment="1">
      <alignment horizontal="right"/>
    </xf>
    <xf numFmtId="164" fontId="6" fillId="0" borderId="7" xfId="0" applyNumberFormat="1" applyFont="1" applyBorder="1" applyAlignment="1">
      <alignment horizontal="right"/>
    </xf>
    <xf numFmtId="2" fontId="6" fillId="0" borderId="4" xfId="0" applyNumberFormat="1" applyFont="1" applyBorder="1" applyAlignment="1">
      <alignment horizontal="center" wrapText="1"/>
    </xf>
    <xf numFmtId="2" fontId="6" fillId="0" borderId="2" xfId="0" applyNumberFormat="1" applyFont="1" applyBorder="1" applyAlignment="1">
      <alignment horizontal="center" wrapText="1"/>
    </xf>
    <xf numFmtId="2" fontId="6" fillId="0" borderId="7" xfId="0" applyNumberFormat="1" applyFont="1" applyBorder="1" applyAlignment="1">
      <alignment horizontal="center" wrapText="1"/>
    </xf>
    <xf numFmtId="166" fontId="6" fillId="0" borderId="9" xfId="0" applyNumberFormat="1" applyFont="1" applyFill="1" applyBorder="1" applyAlignment="1">
      <alignment horizontal="right"/>
    </xf>
    <xf numFmtId="0" fontId="4" fillId="0" borderId="0" xfId="0" applyFont="1" applyAlignment="1">
      <alignment horizont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Fill="1" applyBorder="1" applyAlignment="1">
      <alignment horizontal="center" vertical="center"/>
    </xf>
    <xf numFmtId="0" fontId="6" fillId="0" borderId="7" xfId="0" applyFont="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right" wrapText="1"/>
    </xf>
    <xf numFmtId="0" fontId="6" fillId="0" borderId="4" xfId="0" applyFont="1" applyFill="1" applyBorder="1" applyAlignment="1">
      <alignment horizontal="center"/>
    </xf>
    <xf numFmtId="0" fontId="6" fillId="0" borderId="2" xfId="0" applyFont="1" applyFill="1" applyBorder="1" applyAlignment="1">
      <alignment horizontal="center"/>
    </xf>
    <xf numFmtId="0" fontId="6" fillId="0" borderId="7" xfId="0" applyFont="1" applyFill="1" applyBorder="1" applyAlignment="1">
      <alignment horizontal="center"/>
    </xf>
    <xf numFmtId="0" fontId="6" fillId="0" borderId="9" xfId="0" applyFont="1" applyBorder="1" applyAlignment="1">
      <alignment horizontal="right" wrapText="1"/>
    </xf>
    <xf numFmtId="49" fontId="6" fillId="0" borderId="4" xfId="0" applyNumberFormat="1" applyFont="1" applyBorder="1" applyAlignment="1">
      <alignment horizontal="center" vertical="top"/>
    </xf>
    <xf numFmtId="49" fontId="6" fillId="0" borderId="2" xfId="0" applyNumberFormat="1" applyFont="1" applyBorder="1" applyAlignment="1">
      <alignment horizontal="center" vertical="top"/>
    </xf>
    <xf numFmtId="49" fontId="6" fillId="0" borderId="7" xfId="0" applyNumberFormat="1" applyFont="1" applyBorder="1" applyAlignment="1">
      <alignment horizontal="center" vertical="top"/>
    </xf>
    <xf numFmtId="0" fontId="6" fillId="0" borderId="2" xfId="0" applyFont="1" applyBorder="1" applyAlignment="1">
      <alignment horizontal="center" vertical="top" wrapText="1"/>
    </xf>
    <xf numFmtId="164" fontId="6" fillId="0" borderId="4" xfId="0" applyNumberFormat="1" applyFont="1" applyBorder="1" applyAlignment="1">
      <alignment horizontal="right"/>
    </xf>
    <xf numFmtId="0" fontId="6" fillId="0" borderId="11" xfId="0" applyFont="1" applyBorder="1" applyAlignment="1">
      <alignment horizontal="right"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5" xfId="0" applyFont="1" applyBorder="1" applyAlignment="1">
      <alignment horizontal="right"/>
    </xf>
    <xf numFmtId="0" fontId="6" fillId="0" borderId="6" xfId="0" applyFont="1" applyBorder="1" applyAlignment="1">
      <alignment horizontal="right"/>
    </xf>
    <xf numFmtId="0" fontId="6" fillId="0" borderId="0" xfId="0" applyFont="1" applyAlignment="1">
      <alignment horizontal="right"/>
    </xf>
    <xf numFmtId="0" fontId="6" fillId="0" borderId="3" xfId="0" applyFont="1" applyBorder="1" applyAlignment="1">
      <alignment horizontal="right"/>
    </xf>
    <xf numFmtId="0" fontId="6" fillId="0" borderId="1" xfId="0" applyFont="1" applyBorder="1" applyAlignment="1">
      <alignment horizontal="right"/>
    </xf>
    <xf numFmtId="0" fontId="6" fillId="0" borderId="8" xfId="0" applyFont="1" applyBorder="1" applyAlignment="1">
      <alignment horizontal="right"/>
    </xf>
    <xf numFmtId="0" fontId="6" fillId="0" borderId="2" xfId="0" applyFont="1" applyBorder="1" applyAlignment="1">
      <alignment horizontal="left"/>
    </xf>
    <xf numFmtId="0" fontId="6" fillId="0" borderId="0" xfId="0" applyFont="1" applyAlignment="1">
      <alignment horizontal="left"/>
    </xf>
    <xf numFmtId="0" fontId="6" fillId="0" borderId="3"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xf numFmtId="0" fontId="6" fillId="0" borderId="8" xfId="0" applyFont="1" applyBorder="1" applyAlignment="1">
      <alignment horizontal="left"/>
    </xf>
    <xf numFmtId="0" fontId="6" fillId="0" borderId="5"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12" fillId="0" borderId="7" xfId="0" applyFont="1" applyBorder="1" applyAlignment="1">
      <alignment horizontal="center"/>
    </xf>
    <xf numFmtId="0" fontId="12" fillId="0" borderId="1" xfId="0" applyFont="1" applyBorder="1" applyAlignment="1">
      <alignment horizontal="center"/>
    </xf>
    <xf numFmtId="0" fontId="12" fillId="0" borderId="8"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1" fillId="0" borderId="1"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1" fillId="0" borderId="7" xfId="0" applyFont="1" applyBorder="1" applyAlignment="1">
      <alignment horizontal="left"/>
    </xf>
    <xf numFmtId="0" fontId="11" fillId="0" borderId="1" xfId="0" applyFont="1" applyBorder="1" applyAlignment="1">
      <alignment horizontal="left"/>
    </xf>
    <xf numFmtId="0" fontId="11" fillId="0" borderId="8" xfId="0" applyFont="1" applyBorder="1" applyAlignment="1">
      <alignment horizontal="left"/>
    </xf>
    <xf numFmtId="0" fontId="6" fillId="0" borderId="9" xfId="0" applyFont="1" applyBorder="1" applyAlignment="1">
      <alignment horizontal="center"/>
    </xf>
    <xf numFmtId="0" fontId="6" fillId="0" borderId="9" xfId="0" applyFont="1" applyBorder="1" applyAlignment="1">
      <alignment horizontal="left"/>
    </xf>
    <xf numFmtId="0" fontId="11" fillId="0" borderId="2" xfId="0" applyFont="1" applyBorder="1" applyAlignment="1">
      <alignment horizontal="center"/>
    </xf>
    <xf numFmtId="0" fontId="11" fillId="0" borderId="0" xfId="0" applyFont="1" applyAlignment="1">
      <alignment horizontal="center"/>
    </xf>
    <xf numFmtId="0" fontId="11" fillId="0" borderId="0" xfId="0" applyFont="1" applyAlignment="1">
      <alignment horizontal="right"/>
    </xf>
    <xf numFmtId="49" fontId="6" fillId="0" borderId="1" xfId="0" applyNumberFormat="1" applyFont="1" applyBorder="1" applyAlignment="1">
      <alignment horizontal="left"/>
    </xf>
    <xf numFmtId="0" fontId="12" fillId="0" borderId="2" xfId="0" applyFont="1" applyBorder="1" applyAlignment="1">
      <alignment horizontal="center"/>
    </xf>
    <xf numFmtId="0" fontId="12" fillId="0" borderId="0" xfId="0" applyFont="1" applyAlignment="1">
      <alignment horizontal="center"/>
    </xf>
    <xf numFmtId="0" fontId="12" fillId="0" borderId="3" xfId="0"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167" fontId="6" fillId="0" borderId="4" xfId="1" applyNumberFormat="1" applyFont="1" applyBorder="1" applyAlignment="1">
      <alignment horizontal="center"/>
    </xf>
    <xf numFmtId="167" fontId="6" fillId="0" borderId="2" xfId="1" applyNumberFormat="1" applyFont="1" applyBorder="1" applyAlignment="1">
      <alignment horizontal="center"/>
    </xf>
    <xf numFmtId="167" fontId="6" fillId="0" borderId="7" xfId="1" applyNumberFormat="1" applyFont="1" applyBorder="1" applyAlignment="1">
      <alignment horizontal="center"/>
    </xf>
    <xf numFmtId="0" fontId="6" fillId="0" borderId="9" xfId="0" applyFont="1" applyBorder="1" applyAlignment="1">
      <alignment horizontal="center" vertical="center"/>
    </xf>
    <xf numFmtId="0" fontId="6" fillId="0" borderId="0" xfId="0" applyFont="1" applyAlignment="1">
      <alignment vertical="center" wrapText="1"/>
    </xf>
    <xf numFmtId="0" fontId="0" fillId="0" borderId="9"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8" fillId="0" borderId="9" xfId="0" applyFont="1" applyBorder="1" applyAlignment="1">
      <alignment horizontal="center"/>
    </xf>
    <xf numFmtId="0" fontId="14" fillId="3" borderId="9" xfId="0" applyFont="1" applyFill="1" applyBorder="1" applyAlignment="1">
      <alignment horizontal="center" vertical="center" wrapText="1"/>
    </xf>
    <xf numFmtId="0" fontId="0" fillId="0" borderId="9" xfId="0" applyBorder="1" applyAlignment="1">
      <alignment horizont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231"/>
  <sheetViews>
    <sheetView zoomScaleNormal="100" workbookViewId="0">
      <selection activeCell="Z6" sqref="Z6"/>
    </sheetView>
  </sheetViews>
  <sheetFormatPr defaultColWidth="1.42578125" defaultRowHeight="15.75" x14ac:dyDescent="0.25"/>
  <cols>
    <col min="1" max="1" width="11" style="1" customWidth="1"/>
    <col min="2" max="2" width="45.5703125" style="1" customWidth="1"/>
    <col min="3" max="3" width="10.42578125" style="1" customWidth="1"/>
    <col min="4" max="4" width="15.5703125" style="1" customWidth="1"/>
    <col min="5" max="5" width="17.42578125" style="1" customWidth="1"/>
    <col min="6" max="6" width="11.5703125" style="1" customWidth="1"/>
    <col min="7" max="8" width="13.140625" style="1" customWidth="1"/>
    <col min="9" max="9" width="12.140625" style="1" customWidth="1"/>
    <col min="10" max="10" width="16" style="1" customWidth="1"/>
    <col min="11" max="11" width="17.42578125" style="1" customWidth="1"/>
    <col min="12" max="16384" width="1.42578125" style="1"/>
  </cols>
  <sheetData>
    <row r="1" spans="1:11" s="3" customFormat="1" ht="11.25" x14ac:dyDescent="0.2">
      <c r="K1" s="2" t="s">
        <v>0</v>
      </c>
    </row>
    <row r="2" spans="1:11" s="3" customFormat="1" ht="11.25" x14ac:dyDescent="0.2">
      <c r="K2" s="2" t="s">
        <v>1</v>
      </c>
    </row>
    <row r="3" spans="1:11" s="3" customFormat="1" ht="11.25" x14ac:dyDescent="0.2">
      <c r="K3" s="2" t="s">
        <v>2</v>
      </c>
    </row>
    <row r="4" spans="1:11" s="3" customFormat="1" ht="11.25" x14ac:dyDescent="0.2">
      <c r="K4" s="2" t="s">
        <v>3</v>
      </c>
    </row>
    <row r="5" spans="1:11" s="3" customFormat="1" ht="11.25" x14ac:dyDescent="0.2">
      <c r="K5" s="4" t="s">
        <v>260</v>
      </c>
    </row>
    <row r="6" spans="1:11" s="5" customFormat="1" ht="12" x14ac:dyDescent="0.2"/>
    <row r="7" spans="1:11" x14ac:dyDescent="0.25">
      <c r="A7" s="138" t="s">
        <v>4</v>
      </c>
      <c r="B7" s="138"/>
      <c r="C7" s="138"/>
      <c r="D7" s="138"/>
      <c r="E7" s="138"/>
      <c r="F7" s="138"/>
      <c r="G7" s="138"/>
      <c r="H7" s="138"/>
      <c r="I7" s="138"/>
      <c r="J7" s="138"/>
      <c r="K7" s="138"/>
    </row>
    <row r="8" spans="1:11" x14ac:dyDescent="0.25">
      <c r="A8" s="138" t="s">
        <v>5</v>
      </c>
      <c r="B8" s="138"/>
      <c r="C8" s="138"/>
      <c r="D8" s="138"/>
      <c r="E8" s="138"/>
      <c r="F8" s="138"/>
      <c r="G8" s="138"/>
      <c r="H8" s="138"/>
      <c r="I8" s="138"/>
      <c r="J8" s="138"/>
      <c r="K8" s="138"/>
    </row>
    <row r="9" spans="1:11" x14ac:dyDescent="0.25">
      <c r="A9" s="138" t="s">
        <v>6</v>
      </c>
      <c r="B9" s="138"/>
      <c r="C9" s="138"/>
      <c r="D9" s="138"/>
      <c r="E9" s="138"/>
      <c r="F9" s="138"/>
      <c r="G9" s="138"/>
      <c r="H9" s="138"/>
      <c r="I9" s="138"/>
      <c r="J9" s="138"/>
      <c r="K9" s="138"/>
    </row>
    <row r="10" spans="1:11" x14ac:dyDescent="0.25">
      <c r="A10" s="138" t="s">
        <v>137</v>
      </c>
      <c r="B10" s="138"/>
      <c r="C10" s="138"/>
      <c r="D10" s="138"/>
      <c r="E10" s="138"/>
      <c r="F10" s="138"/>
      <c r="G10" s="138"/>
      <c r="H10" s="138"/>
      <c r="I10" s="138"/>
      <c r="J10" s="138"/>
      <c r="K10" s="138"/>
    </row>
    <row r="11" spans="1:11" s="5" customFormat="1" ht="12" x14ac:dyDescent="0.2"/>
    <row r="12" spans="1:11" s="5" customFormat="1" ht="12" x14ac:dyDescent="0.2">
      <c r="D12" s="7"/>
      <c r="K12" s="5" t="s">
        <v>504</v>
      </c>
    </row>
    <row r="13" spans="1:11" s="6" customFormat="1" ht="12.75" x14ac:dyDescent="0.2">
      <c r="A13" s="27" t="s">
        <v>7</v>
      </c>
      <c r="B13" s="27" t="s">
        <v>23</v>
      </c>
      <c r="C13" s="141" t="s">
        <v>9</v>
      </c>
      <c r="D13" s="141"/>
      <c r="E13" s="141"/>
      <c r="F13" s="140" t="s">
        <v>11</v>
      </c>
      <c r="G13" s="141"/>
      <c r="H13" s="141"/>
      <c r="I13" s="142" t="s">
        <v>12</v>
      </c>
      <c r="J13" s="142"/>
      <c r="K13" s="142"/>
    </row>
    <row r="14" spans="1:11" s="6" customFormat="1" ht="12.75" x14ac:dyDescent="0.2">
      <c r="A14" s="26" t="s">
        <v>8</v>
      </c>
      <c r="B14" s="26"/>
      <c r="C14" s="139" t="s">
        <v>506</v>
      </c>
      <c r="D14" s="139"/>
      <c r="E14" s="139"/>
      <c r="F14" s="143" t="s">
        <v>505</v>
      </c>
      <c r="G14" s="139"/>
      <c r="H14" s="139"/>
      <c r="I14" s="144" t="s">
        <v>508</v>
      </c>
      <c r="J14" s="144"/>
      <c r="K14" s="144"/>
    </row>
    <row r="15" spans="1:11" s="6" customFormat="1" ht="12.75" x14ac:dyDescent="0.2">
      <c r="A15" s="26"/>
      <c r="B15" s="26"/>
      <c r="C15" s="14" t="s">
        <v>144</v>
      </c>
      <c r="D15" s="16" t="s">
        <v>15</v>
      </c>
      <c r="E15" s="16" t="s">
        <v>18</v>
      </c>
      <c r="F15" s="16" t="s">
        <v>21</v>
      </c>
      <c r="G15" s="16" t="s">
        <v>15</v>
      </c>
      <c r="H15" s="16" t="s">
        <v>18</v>
      </c>
      <c r="I15" s="84" t="s">
        <v>21</v>
      </c>
      <c r="J15" s="84" t="s">
        <v>15</v>
      </c>
      <c r="K15" s="85" t="s">
        <v>18</v>
      </c>
    </row>
    <row r="16" spans="1:11" s="6" customFormat="1" ht="12.75" x14ac:dyDescent="0.2">
      <c r="A16" s="26"/>
      <c r="B16" s="26"/>
      <c r="C16" s="13" t="s">
        <v>145</v>
      </c>
      <c r="D16" s="12" t="s">
        <v>16</v>
      </c>
      <c r="E16" s="12" t="s">
        <v>19</v>
      </c>
      <c r="F16" s="12" t="s">
        <v>22</v>
      </c>
      <c r="G16" s="12" t="s">
        <v>16</v>
      </c>
      <c r="H16" s="12" t="s">
        <v>19</v>
      </c>
      <c r="I16" s="86" t="s">
        <v>22</v>
      </c>
      <c r="J16" s="86" t="s">
        <v>16</v>
      </c>
      <c r="K16" s="85" t="s">
        <v>19</v>
      </c>
    </row>
    <row r="17" spans="1:11" s="6" customFormat="1" ht="12.75" x14ac:dyDescent="0.2">
      <c r="A17" s="26"/>
      <c r="B17" s="26"/>
      <c r="C17" s="13" t="s">
        <v>13</v>
      </c>
      <c r="D17" s="12" t="s">
        <v>17</v>
      </c>
      <c r="E17" s="12" t="s">
        <v>108</v>
      </c>
      <c r="F17" s="12" t="s">
        <v>13</v>
      </c>
      <c r="G17" s="12" t="s">
        <v>17</v>
      </c>
      <c r="H17" s="12" t="s">
        <v>108</v>
      </c>
      <c r="I17" s="86" t="s">
        <v>13</v>
      </c>
      <c r="J17" s="86" t="s">
        <v>17</v>
      </c>
      <c r="K17" s="85" t="s">
        <v>108</v>
      </c>
    </row>
    <row r="18" spans="1:11" s="6" customFormat="1" ht="12.75" x14ac:dyDescent="0.2">
      <c r="A18" s="26"/>
      <c r="B18" s="26"/>
      <c r="C18" s="13" t="s">
        <v>14</v>
      </c>
      <c r="D18" s="12" t="s">
        <v>106</v>
      </c>
      <c r="E18" s="12" t="s">
        <v>109</v>
      </c>
      <c r="F18" s="12" t="s">
        <v>14</v>
      </c>
      <c r="G18" s="12" t="s">
        <v>106</v>
      </c>
      <c r="H18" s="12" t="s">
        <v>109</v>
      </c>
      <c r="I18" s="86" t="s">
        <v>14</v>
      </c>
      <c r="J18" s="86" t="s">
        <v>106</v>
      </c>
      <c r="K18" s="85" t="s">
        <v>109</v>
      </c>
    </row>
    <row r="19" spans="1:11" s="6" customFormat="1" ht="12.75" x14ac:dyDescent="0.2">
      <c r="A19" s="26"/>
      <c r="B19" s="26"/>
      <c r="C19" s="13" t="s">
        <v>103</v>
      </c>
      <c r="D19" s="12" t="s">
        <v>107</v>
      </c>
      <c r="E19" s="12" t="s">
        <v>110</v>
      </c>
      <c r="F19" s="12" t="s">
        <v>103</v>
      </c>
      <c r="G19" s="12" t="s">
        <v>107</v>
      </c>
      <c r="H19" s="12" t="s">
        <v>110</v>
      </c>
      <c r="I19" s="86" t="s">
        <v>103</v>
      </c>
      <c r="J19" s="86" t="s">
        <v>107</v>
      </c>
      <c r="K19" s="85" t="s">
        <v>110</v>
      </c>
    </row>
    <row r="20" spans="1:11" s="6" customFormat="1" ht="12.75" x14ac:dyDescent="0.2">
      <c r="A20" s="26"/>
      <c r="B20" s="26"/>
      <c r="C20" s="13" t="s">
        <v>104</v>
      </c>
      <c r="D20" s="12"/>
      <c r="E20" s="12" t="s">
        <v>111</v>
      </c>
      <c r="F20" s="12" t="s">
        <v>115</v>
      </c>
      <c r="G20" s="12"/>
      <c r="H20" s="12" t="s">
        <v>111</v>
      </c>
      <c r="I20" s="86" t="s">
        <v>115</v>
      </c>
      <c r="J20" s="86"/>
      <c r="K20" s="85" t="s">
        <v>111</v>
      </c>
    </row>
    <row r="21" spans="1:11" s="6" customFormat="1" ht="12.75" x14ac:dyDescent="0.2">
      <c r="A21" s="26"/>
      <c r="B21" s="26"/>
      <c r="C21" s="13" t="s">
        <v>105</v>
      </c>
      <c r="D21" s="12"/>
      <c r="E21" s="12" t="s">
        <v>112</v>
      </c>
      <c r="F21" s="12" t="s">
        <v>116</v>
      </c>
      <c r="G21" s="12"/>
      <c r="H21" s="12" t="s">
        <v>112</v>
      </c>
      <c r="I21" s="86" t="s">
        <v>116</v>
      </c>
      <c r="J21" s="86"/>
      <c r="K21" s="85" t="s">
        <v>112</v>
      </c>
    </row>
    <row r="22" spans="1:11" s="6" customFormat="1" ht="12.75" x14ac:dyDescent="0.2">
      <c r="A22" s="26"/>
      <c r="B22" s="26"/>
      <c r="C22" s="13" t="s">
        <v>132</v>
      </c>
      <c r="D22" s="12"/>
      <c r="E22" s="12" t="s">
        <v>113</v>
      </c>
      <c r="F22" s="12"/>
      <c r="G22" s="12"/>
      <c r="H22" s="12" t="s">
        <v>113</v>
      </c>
      <c r="I22" s="86"/>
      <c r="J22" s="86"/>
      <c r="K22" s="85" t="s">
        <v>113</v>
      </c>
    </row>
    <row r="23" spans="1:11" s="6" customFormat="1" ht="12.75" x14ac:dyDescent="0.2">
      <c r="A23" s="26"/>
      <c r="B23" s="26"/>
      <c r="C23" s="13"/>
      <c r="D23" s="12"/>
      <c r="E23" s="12" t="s">
        <v>114</v>
      </c>
      <c r="F23" s="12"/>
      <c r="G23" s="12"/>
      <c r="H23" s="12" t="s">
        <v>114</v>
      </c>
      <c r="I23" s="86"/>
      <c r="J23" s="86"/>
      <c r="K23" s="85" t="s">
        <v>114</v>
      </c>
    </row>
    <row r="24" spans="1:11" s="6" customFormat="1" ht="12.75" x14ac:dyDescent="0.2">
      <c r="A24" s="25"/>
      <c r="B24" s="25"/>
      <c r="C24" s="17"/>
      <c r="D24" s="21"/>
      <c r="E24" s="21" t="s">
        <v>20</v>
      </c>
      <c r="F24" s="21"/>
      <c r="G24" s="21"/>
      <c r="H24" s="21" t="s">
        <v>20</v>
      </c>
      <c r="I24" s="87"/>
      <c r="J24" s="87"/>
      <c r="K24" s="85" t="s">
        <v>20</v>
      </c>
    </row>
    <row r="25" spans="1:11" s="6" customFormat="1" ht="12.75" x14ac:dyDescent="0.2">
      <c r="A25" s="28">
        <v>1</v>
      </c>
      <c r="B25" s="28">
        <v>2</v>
      </c>
      <c r="C25" s="18">
        <v>3</v>
      </c>
      <c r="D25" s="18">
        <v>4</v>
      </c>
      <c r="E25" s="18">
        <v>5</v>
      </c>
      <c r="F25" s="18">
        <v>6</v>
      </c>
      <c r="G25" s="18">
        <v>7</v>
      </c>
      <c r="H25" s="18">
        <v>8</v>
      </c>
      <c r="I25" s="85">
        <v>9</v>
      </c>
      <c r="J25" s="85">
        <v>10</v>
      </c>
      <c r="K25" s="85">
        <v>11</v>
      </c>
    </row>
    <row r="26" spans="1:11" s="6" customFormat="1" ht="12.75" x14ac:dyDescent="0.2">
      <c r="A26" s="103" t="s">
        <v>26</v>
      </c>
      <c r="B26" s="24" t="s">
        <v>24</v>
      </c>
      <c r="C26" s="128">
        <f>C31+C37+C41</f>
        <v>1561.1100000000001</v>
      </c>
      <c r="D26" s="112">
        <v>2</v>
      </c>
      <c r="E26" s="112">
        <f>E31+E37+E41</f>
        <v>3.12222</v>
      </c>
      <c r="F26" s="128"/>
      <c r="G26" s="112">
        <v>2</v>
      </c>
      <c r="H26" s="112">
        <f>H31+H37+H41</f>
        <v>6.3303100000000008</v>
      </c>
      <c r="I26" s="124">
        <v>833.33</v>
      </c>
      <c r="J26" s="124">
        <v>12</v>
      </c>
      <c r="K26" s="137">
        <f>I26*J26/1000</f>
        <v>9.9999600000000015</v>
      </c>
    </row>
    <row r="27" spans="1:11" s="6" customFormat="1" ht="12.75" x14ac:dyDescent="0.2">
      <c r="A27" s="104"/>
      <c r="B27" s="22" t="s">
        <v>199</v>
      </c>
      <c r="C27" s="123"/>
      <c r="D27" s="123"/>
      <c r="E27" s="123"/>
      <c r="F27" s="129"/>
      <c r="G27" s="123"/>
      <c r="H27" s="123"/>
      <c r="I27" s="125"/>
      <c r="J27" s="125"/>
      <c r="K27" s="137"/>
    </row>
    <row r="28" spans="1:11" s="6" customFormat="1" ht="12.75" x14ac:dyDescent="0.2">
      <c r="A28" s="104"/>
      <c r="B28" s="22" t="s">
        <v>200</v>
      </c>
      <c r="C28" s="123"/>
      <c r="D28" s="123"/>
      <c r="E28" s="123"/>
      <c r="F28" s="129"/>
      <c r="G28" s="123"/>
      <c r="H28" s="123"/>
      <c r="I28" s="125"/>
      <c r="J28" s="125"/>
      <c r="K28" s="137"/>
    </row>
    <row r="29" spans="1:11" s="6" customFormat="1" ht="12.75" x14ac:dyDescent="0.2">
      <c r="A29" s="104"/>
      <c r="B29" s="22" t="s">
        <v>201</v>
      </c>
      <c r="C29" s="123"/>
      <c r="D29" s="123"/>
      <c r="E29" s="123"/>
      <c r="F29" s="129"/>
      <c r="G29" s="123"/>
      <c r="H29" s="123"/>
      <c r="I29" s="125"/>
      <c r="J29" s="125"/>
      <c r="K29" s="137"/>
    </row>
    <row r="30" spans="1:11" s="6" customFormat="1" ht="12.75" x14ac:dyDescent="0.2">
      <c r="A30" s="105"/>
      <c r="B30" s="32" t="s">
        <v>261</v>
      </c>
      <c r="C30" s="113"/>
      <c r="D30" s="113"/>
      <c r="E30" s="113"/>
      <c r="F30" s="130"/>
      <c r="G30" s="113"/>
      <c r="H30" s="113"/>
      <c r="I30" s="126"/>
      <c r="J30" s="126"/>
      <c r="K30" s="137"/>
    </row>
    <row r="31" spans="1:11" s="6" customFormat="1" ht="12.75" x14ac:dyDescent="0.2">
      <c r="A31" s="103" t="s">
        <v>30</v>
      </c>
      <c r="B31" s="24" t="s">
        <v>264</v>
      </c>
      <c r="C31" s="134">
        <f>E31/D31*1000</f>
        <v>318.98500000000001</v>
      </c>
      <c r="D31" s="112">
        <v>2</v>
      </c>
      <c r="E31" s="112">
        <f>129.86/1000+508.11/1000</f>
        <v>0.63797000000000004</v>
      </c>
      <c r="F31" s="128">
        <f>(F35+F36)/2</f>
        <v>637.05962199999999</v>
      </c>
      <c r="G31" s="112">
        <v>2</v>
      </c>
      <c r="H31" s="131">
        <f>F31*G31/1000</f>
        <v>1.274119244</v>
      </c>
      <c r="I31" s="124"/>
      <c r="J31" s="124"/>
      <c r="K31" s="114" t="s">
        <v>33</v>
      </c>
    </row>
    <row r="32" spans="1:11" s="6" customFormat="1" ht="12.75" x14ac:dyDescent="0.2">
      <c r="A32" s="104"/>
      <c r="B32" s="22" t="s">
        <v>27</v>
      </c>
      <c r="C32" s="135"/>
      <c r="D32" s="123"/>
      <c r="E32" s="123"/>
      <c r="F32" s="129"/>
      <c r="G32" s="123"/>
      <c r="H32" s="132"/>
      <c r="I32" s="125"/>
      <c r="J32" s="125"/>
      <c r="K32" s="127"/>
    </row>
    <row r="33" spans="1:11" s="6" customFormat="1" ht="12.75" x14ac:dyDescent="0.2">
      <c r="A33" s="104"/>
      <c r="B33" s="22" t="s">
        <v>28</v>
      </c>
      <c r="C33" s="135"/>
      <c r="D33" s="123"/>
      <c r="E33" s="123"/>
      <c r="F33" s="129"/>
      <c r="G33" s="123"/>
      <c r="H33" s="132"/>
      <c r="I33" s="125"/>
      <c r="J33" s="125"/>
      <c r="K33" s="127"/>
    </row>
    <row r="34" spans="1:11" s="6" customFormat="1" ht="12.75" x14ac:dyDescent="0.2">
      <c r="A34" s="105"/>
      <c r="B34" s="23" t="s">
        <v>29</v>
      </c>
      <c r="C34" s="136"/>
      <c r="D34" s="113"/>
      <c r="E34" s="113"/>
      <c r="F34" s="130"/>
      <c r="G34" s="113"/>
      <c r="H34" s="133"/>
      <c r="I34" s="126"/>
      <c r="J34" s="126"/>
      <c r="K34" s="127"/>
    </row>
    <row r="35" spans="1:11" s="6" customFormat="1" ht="29.25" customHeight="1" x14ac:dyDescent="0.2">
      <c r="A35" s="72" t="s">
        <v>532</v>
      </c>
      <c r="B35" s="78" t="s">
        <v>537</v>
      </c>
      <c r="C35" s="73">
        <f>E35/D35*1000</f>
        <v>129.86000000000001</v>
      </c>
      <c r="D35" s="74">
        <v>1</v>
      </c>
      <c r="E35" s="74">
        <f>129.86/1000</f>
        <v>0.12986</v>
      </c>
      <c r="F35" s="83">
        <f>458.33*22.68%</f>
        <v>103.94924399999999</v>
      </c>
      <c r="G35" s="74">
        <v>1</v>
      </c>
      <c r="H35" s="81">
        <f>F35*G35/1000</f>
        <v>0.103949244</v>
      </c>
      <c r="I35" s="74"/>
      <c r="J35" s="74"/>
      <c r="K35" s="75"/>
    </row>
    <row r="36" spans="1:11" s="6" customFormat="1" ht="12.75" x14ac:dyDescent="0.2">
      <c r="A36" s="72" t="s">
        <v>531</v>
      </c>
      <c r="B36" s="79" t="s">
        <v>536</v>
      </c>
      <c r="C36" s="80">
        <f>E36/D36*1000</f>
        <v>508.11000000000007</v>
      </c>
      <c r="D36" s="74">
        <v>1</v>
      </c>
      <c r="E36" s="74">
        <f>508.11/1000</f>
        <v>0.50811000000000006</v>
      </c>
      <c r="F36" s="74">
        <v>1170.17</v>
      </c>
      <c r="G36" s="74">
        <v>1</v>
      </c>
      <c r="H36" s="74">
        <f>F36*G36/1000</f>
        <v>1.1701700000000002</v>
      </c>
      <c r="I36" s="74"/>
      <c r="J36" s="74"/>
      <c r="K36" s="75"/>
    </row>
    <row r="37" spans="1:11" s="6" customFormat="1" ht="12.75" x14ac:dyDescent="0.2">
      <c r="A37" s="150" t="s">
        <v>262</v>
      </c>
      <c r="B37" s="24" t="s">
        <v>265</v>
      </c>
      <c r="C37" s="108">
        <f>E37/D37*1000</f>
        <v>0</v>
      </c>
      <c r="D37" s="112">
        <v>2</v>
      </c>
      <c r="E37" s="112">
        <v>0</v>
      </c>
      <c r="F37" s="112">
        <v>0</v>
      </c>
      <c r="G37" s="112">
        <v>2</v>
      </c>
      <c r="H37" s="108">
        <v>0</v>
      </c>
      <c r="I37" s="124"/>
      <c r="J37" s="124"/>
      <c r="K37" s="114" t="s">
        <v>33</v>
      </c>
    </row>
    <row r="38" spans="1:11" s="6" customFormat="1" ht="12.75" x14ac:dyDescent="0.2">
      <c r="A38" s="151"/>
      <c r="B38" s="22" t="s">
        <v>202</v>
      </c>
      <c r="C38" s="109"/>
      <c r="D38" s="123"/>
      <c r="E38" s="123"/>
      <c r="F38" s="123"/>
      <c r="G38" s="123"/>
      <c r="H38" s="118"/>
      <c r="I38" s="125"/>
      <c r="J38" s="125"/>
      <c r="K38" s="127"/>
    </row>
    <row r="39" spans="1:11" s="6" customFormat="1" ht="12.75" x14ac:dyDescent="0.2">
      <c r="A39" s="151"/>
      <c r="B39" s="22" t="s">
        <v>204</v>
      </c>
      <c r="C39" s="109"/>
      <c r="D39" s="123"/>
      <c r="E39" s="123"/>
      <c r="F39" s="123"/>
      <c r="G39" s="123"/>
      <c r="H39" s="118"/>
      <c r="I39" s="125"/>
      <c r="J39" s="125"/>
      <c r="K39" s="127"/>
    </row>
    <row r="40" spans="1:11" s="6" customFormat="1" ht="12.75" x14ac:dyDescent="0.2">
      <c r="A40" s="152"/>
      <c r="B40" s="23" t="s">
        <v>203</v>
      </c>
      <c r="C40" s="110"/>
      <c r="D40" s="113"/>
      <c r="E40" s="113"/>
      <c r="F40" s="113"/>
      <c r="G40" s="113"/>
      <c r="H40" s="119"/>
      <c r="I40" s="126"/>
      <c r="J40" s="126"/>
      <c r="K40" s="127"/>
    </row>
    <row r="41" spans="1:11" s="6" customFormat="1" ht="12.75" x14ac:dyDescent="0.2">
      <c r="A41" s="150" t="s">
        <v>263</v>
      </c>
      <c r="B41" s="33" t="s">
        <v>266</v>
      </c>
      <c r="C41" s="134">
        <f>E41/D41*1000</f>
        <v>1242.125</v>
      </c>
      <c r="D41" s="112">
        <v>2</v>
      </c>
      <c r="E41" s="154">
        <f>442.63/1000+2041.62/1000</f>
        <v>2.4842499999999998</v>
      </c>
      <c r="F41" s="128">
        <f>(F44+F45)/2</f>
        <v>2528.095378</v>
      </c>
      <c r="G41" s="112">
        <v>2</v>
      </c>
      <c r="H41" s="131">
        <f>F41*G41/1000</f>
        <v>5.0561907560000003</v>
      </c>
      <c r="I41" s="124"/>
      <c r="J41" s="124"/>
      <c r="K41" s="114" t="s">
        <v>33</v>
      </c>
    </row>
    <row r="42" spans="1:11" s="6" customFormat="1" ht="12.75" x14ac:dyDescent="0.2">
      <c r="A42" s="151"/>
      <c r="B42" s="34" t="s">
        <v>205</v>
      </c>
      <c r="C42" s="135"/>
      <c r="D42" s="123"/>
      <c r="E42" s="132"/>
      <c r="F42" s="129"/>
      <c r="G42" s="123"/>
      <c r="H42" s="132"/>
      <c r="I42" s="125"/>
      <c r="J42" s="125"/>
      <c r="K42" s="127"/>
    </row>
    <row r="43" spans="1:11" s="6" customFormat="1" ht="12.75" x14ac:dyDescent="0.2">
      <c r="A43" s="152"/>
      <c r="B43" s="35"/>
      <c r="C43" s="136"/>
      <c r="D43" s="113"/>
      <c r="E43" s="133"/>
      <c r="F43" s="130"/>
      <c r="G43" s="113"/>
      <c r="H43" s="133"/>
      <c r="I43" s="126"/>
      <c r="J43" s="126"/>
      <c r="K43" s="127"/>
    </row>
    <row r="44" spans="1:11" s="6" customFormat="1" ht="21.75" customHeight="1" x14ac:dyDescent="0.2">
      <c r="A44" s="72" t="s">
        <v>523</v>
      </c>
      <c r="B44" s="78" t="s">
        <v>525</v>
      </c>
      <c r="C44" s="80">
        <f>E44/D44*1000</f>
        <v>442.63</v>
      </c>
      <c r="D44" s="74">
        <v>1</v>
      </c>
      <c r="E44" s="81">
        <f>442.63/1000</f>
        <v>0.44262999999999997</v>
      </c>
      <c r="F44" s="83">
        <f>458.33*77.32%</f>
        <v>354.38075599999996</v>
      </c>
      <c r="G44" s="74">
        <v>1</v>
      </c>
      <c r="H44" s="81">
        <f>F44*G44/1000</f>
        <v>0.35438075599999996</v>
      </c>
      <c r="I44" s="74"/>
      <c r="J44" s="74"/>
      <c r="K44" s="75"/>
    </row>
    <row r="45" spans="1:11" s="6" customFormat="1" ht="12.75" x14ac:dyDescent="0.2">
      <c r="A45" s="72" t="s">
        <v>524</v>
      </c>
      <c r="B45" s="79" t="s">
        <v>526</v>
      </c>
      <c r="C45" s="80">
        <f>E45/D45*1000</f>
        <v>2041.62</v>
      </c>
      <c r="D45" s="74">
        <v>1</v>
      </c>
      <c r="E45" s="81">
        <f>2041.62/1000</f>
        <v>2.04162</v>
      </c>
      <c r="F45" s="74">
        <v>4701.8100000000004</v>
      </c>
      <c r="G45" s="74">
        <v>1</v>
      </c>
      <c r="H45" s="81">
        <f>F45*G45/1000</f>
        <v>4.70181</v>
      </c>
      <c r="I45" s="74"/>
      <c r="J45" s="74"/>
      <c r="K45" s="75"/>
    </row>
    <row r="46" spans="1:11" s="6" customFormat="1" ht="12.75" x14ac:dyDescent="0.2">
      <c r="A46" s="103" t="s">
        <v>34</v>
      </c>
      <c r="B46" s="24" t="s">
        <v>35</v>
      </c>
      <c r="C46" s="117" t="s">
        <v>36</v>
      </c>
      <c r="D46" s="117" t="s">
        <v>36</v>
      </c>
      <c r="E46" s="112">
        <f>E51+E73+E102+E127+E158+E181</f>
        <v>0</v>
      </c>
      <c r="F46" s="117" t="s">
        <v>36</v>
      </c>
      <c r="G46" s="117" t="s">
        <v>36</v>
      </c>
      <c r="H46" s="112"/>
      <c r="I46" s="146" t="s">
        <v>36</v>
      </c>
      <c r="J46" s="146" t="s">
        <v>36</v>
      </c>
      <c r="K46" s="116"/>
    </row>
    <row r="47" spans="1:11" s="6" customFormat="1" ht="12.75" x14ac:dyDescent="0.2">
      <c r="A47" s="104"/>
      <c r="B47" s="22" t="s">
        <v>133</v>
      </c>
      <c r="C47" s="118"/>
      <c r="D47" s="118"/>
      <c r="E47" s="123"/>
      <c r="F47" s="118"/>
      <c r="G47" s="118"/>
      <c r="H47" s="123"/>
      <c r="I47" s="147"/>
      <c r="J47" s="147"/>
      <c r="K47" s="116"/>
    </row>
    <row r="48" spans="1:11" s="6" customFormat="1" ht="12.75" x14ac:dyDescent="0.2">
      <c r="A48" s="104"/>
      <c r="B48" s="22" t="s">
        <v>117</v>
      </c>
      <c r="C48" s="118"/>
      <c r="D48" s="118"/>
      <c r="E48" s="123"/>
      <c r="F48" s="118"/>
      <c r="G48" s="118"/>
      <c r="H48" s="123"/>
      <c r="I48" s="147"/>
      <c r="J48" s="147"/>
      <c r="K48" s="116"/>
    </row>
    <row r="49" spans="1:11" s="6" customFormat="1" ht="12.75" x14ac:dyDescent="0.2">
      <c r="A49" s="104"/>
      <c r="B49" s="22" t="s">
        <v>118</v>
      </c>
      <c r="C49" s="118"/>
      <c r="D49" s="118"/>
      <c r="E49" s="123"/>
      <c r="F49" s="118"/>
      <c r="G49" s="118"/>
      <c r="H49" s="123"/>
      <c r="I49" s="147"/>
      <c r="J49" s="147"/>
      <c r="K49" s="116"/>
    </row>
    <row r="50" spans="1:11" s="6" customFormat="1" ht="12.75" x14ac:dyDescent="0.2">
      <c r="A50" s="105"/>
      <c r="B50" s="23" t="s">
        <v>119</v>
      </c>
      <c r="C50" s="119"/>
      <c r="D50" s="119"/>
      <c r="E50" s="113"/>
      <c r="F50" s="119"/>
      <c r="G50" s="119"/>
      <c r="H50" s="113"/>
      <c r="I50" s="148"/>
      <c r="J50" s="148"/>
      <c r="K50" s="116"/>
    </row>
    <row r="51" spans="1:11" s="6" customFormat="1" ht="15" customHeight="1" x14ac:dyDescent="0.2">
      <c r="A51" s="29" t="s">
        <v>38</v>
      </c>
      <c r="B51" s="30" t="s">
        <v>37</v>
      </c>
      <c r="C51" s="9"/>
      <c r="D51" s="9"/>
      <c r="E51" s="9">
        <v>0</v>
      </c>
      <c r="F51" s="9"/>
      <c r="G51" s="9"/>
      <c r="H51" s="9"/>
      <c r="I51" s="88"/>
      <c r="J51" s="88"/>
      <c r="K51" s="88"/>
    </row>
    <row r="52" spans="1:11" s="6" customFormat="1" ht="12.75" x14ac:dyDescent="0.2">
      <c r="A52" s="103" t="s">
        <v>45</v>
      </c>
      <c r="B52" s="24" t="s">
        <v>39</v>
      </c>
      <c r="C52" s="112"/>
      <c r="D52" s="112"/>
      <c r="E52" s="112"/>
      <c r="F52" s="112"/>
      <c r="G52" s="112"/>
      <c r="H52" s="112"/>
      <c r="I52" s="124"/>
      <c r="J52" s="124"/>
      <c r="K52" s="116"/>
    </row>
    <row r="53" spans="1:11" s="6" customFormat="1" ht="12.75" x14ac:dyDescent="0.2">
      <c r="A53" s="104"/>
      <c r="B53" s="22" t="s">
        <v>40</v>
      </c>
      <c r="C53" s="123"/>
      <c r="D53" s="123"/>
      <c r="E53" s="123"/>
      <c r="F53" s="123"/>
      <c r="G53" s="123"/>
      <c r="H53" s="123"/>
      <c r="I53" s="125"/>
      <c r="J53" s="125"/>
      <c r="K53" s="116"/>
    </row>
    <row r="54" spans="1:11" s="6" customFormat="1" ht="12.75" x14ac:dyDescent="0.2">
      <c r="A54" s="104"/>
      <c r="B54" s="22" t="s">
        <v>41</v>
      </c>
      <c r="C54" s="123"/>
      <c r="D54" s="123"/>
      <c r="E54" s="123"/>
      <c r="F54" s="123"/>
      <c r="G54" s="123"/>
      <c r="H54" s="123"/>
      <c r="I54" s="125"/>
      <c r="J54" s="125"/>
      <c r="K54" s="116"/>
    </row>
    <row r="55" spans="1:11" s="6" customFormat="1" ht="12.75" x14ac:dyDescent="0.2">
      <c r="A55" s="105"/>
      <c r="B55" s="23" t="s">
        <v>42</v>
      </c>
      <c r="C55" s="113"/>
      <c r="D55" s="113"/>
      <c r="E55" s="113"/>
      <c r="F55" s="113"/>
      <c r="G55" s="113"/>
      <c r="H55" s="113"/>
      <c r="I55" s="126"/>
      <c r="J55" s="126"/>
      <c r="K55" s="116"/>
    </row>
    <row r="56" spans="1:11" s="6" customFormat="1" ht="12.75" x14ac:dyDescent="0.2">
      <c r="A56" s="111" t="s">
        <v>46</v>
      </c>
      <c r="B56" s="24" t="s">
        <v>43</v>
      </c>
      <c r="C56" s="112"/>
      <c r="D56" s="112"/>
      <c r="E56" s="112"/>
      <c r="F56" s="112"/>
      <c r="G56" s="112"/>
      <c r="H56" s="112"/>
      <c r="I56" s="124"/>
      <c r="J56" s="124"/>
      <c r="K56" s="116"/>
    </row>
    <row r="57" spans="1:11" s="6" customFormat="1" ht="12.75" x14ac:dyDescent="0.2">
      <c r="A57" s="104"/>
      <c r="B57" s="22" t="s">
        <v>44</v>
      </c>
      <c r="C57" s="123"/>
      <c r="D57" s="123"/>
      <c r="E57" s="123"/>
      <c r="F57" s="123"/>
      <c r="G57" s="123"/>
      <c r="H57" s="123"/>
      <c r="I57" s="125"/>
      <c r="J57" s="125"/>
      <c r="K57" s="116"/>
    </row>
    <row r="58" spans="1:11" s="6" customFormat="1" ht="12.75" x14ac:dyDescent="0.2">
      <c r="A58" s="105"/>
      <c r="B58" s="23" t="s">
        <v>134</v>
      </c>
      <c r="C58" s="113"/>
      <c r="D58" s="113"/>
      <c r="E58" s="113"/>
      <c r="F58" s="113"/>
      <c r="G58" s="113"/>
      <c r="H58" s="113"/>
      <c r="I58" s="126"/>
      <c r="J58" s="126"/>
      <c r="K58" s="116"/>
    </row>
    <row r="59" spans="1:11" s="6" customFormat="1" ht="12.75" x14ac:dyDescent="0.2">
      <c r="A59" s="111" t="s">
        <v>47</v>
      </c>
      <c r="B59" s="24" t="s">
        <v>48</v>
      </c>
      <c r="C59" s="112"/>
      <c r="D59" s="112"/>
      <c r="E59" s="112"/>
      <c r="F59" s="112"/>
      <c r="G59" s="112"/>
      <c r="H59" s="112"/>
      <c r="I59" s="124"/>
      <c r="J59" s="124"/>
      <c r="K59" s="116"/>
    </row>
    <row r="60" spans="1:11" s="6" customFormat="1" ht="12.75" x14ac:dyDescent="0.2">
      <c r="A60" s="104"/>
      <c r="B60" s="22" t="s">
        <v>101</v>
      </c>
      <c r="C60" s="123"/>
      <c r="D60" s="123"/>
      <c r="E60" s="123"/>
      <c r="F60" s="123"/>
      <c r="G60" s="123"/>
      <c r="H60" s="123"/>
      <c r="I60" s="125"/>
      <c r="J60" s="125"/>
      <c r="K60" s="116"/>
    </row>
    <row r="61" spans="1:11" s="6" customFormat="1" ht="12.75" x14ac:dyDescent="0.2">
      <c r="A61" s="105"/>
      <c r="B61" s="23" t="s">
        <v>135</v>
      </c>
      <c r="C61" s="113"/>
      <c r="D61" s="113"/>
      <c r="E61" s="113"/>
      <c r="F61" s="113"/>
      <c r="G61" s="113"/>
      <c r="H61" s="113"/>
      <c r="I61" s="126"/>
      <c r="J61" s="126"/>
      <c r="K61" s="116"/>
    </row>
    <row r="62" spans="1:11" s="6" customFormat="1" ht="12.75" x14ac:dyDescent="0.2">
      <c r="A62" s="111" t="s">
        <v>51</v>
      </c>
      <c r="B62" s="24" t="s">
        <v>49</v>
      </c>
      <c r="C62" s="120"/>
      <c r="D62" s="112"/>
      <c r="E62" s="112"/>
      <c r="F62" s="112"/>
      <c r="G62" s="112"/>
      <c r="H62" s="120"/>
      <c r="I62" s="124"/>
      <c r="J62" s="124"/>
      <c r="K62" s="145"/>
    </row>
    <row r="63" spans="1:11" s="6" customFormat="1" ht="12.75" x14ac:dyDescent="0.2">
      <c r="A63" s="104"/>
      <c r="B63" s="22" t="s">
        <v>50</v>
      </c>
      <c r="C63" s="123"/>
      <c r="D63" s="123"/>
      <c r="E63" s="123"/>
      <c r="F63" s="123"/>
      <c r="G63" s="123"/>
      <c r="H63" s="123"/>
      <c r="I63" s="125"/>
      <c r="J63" s="125"/>
      <c r="K63" s="116"/>
    </row>
    <row r="64" spans="1:11" s="6" customFormat="1" ht="12.75" x14ac:dyDescent="0.2">
      <c r="A64" s="104"/>
      <c r="B64" s="22" t="s">
        <v>138</v>
      </c>
      <c r="C64" s="123"/>
      <c r="D64" s="123"/>
      <c r="E64" s="123"/>
      <c r="F64" s="123"/>
      <c r="G64" s="123"/>
      <c r="H64" s="123"/>
      <c r="I64" s="125"/>
      <c r="J64" s="125"/>
      <c r="K64" s="116"/>
    </row>
    <row r="65" spans="1:11" s="6" customFormat="1" ht="12.75" x14ac:dyDescent="0.2">
      <c r="A65" s="104"/>
      <c r="B65" s="22" t="s">
        <v>139</v>
      </c>
      <c r="C65" s="123"/>
      <c r="D65" s="123"/>
      <c r="E65" s="123"/>
      <c r="F65" s="123"/>
      <c r="G65" s="123"/>
      <c r="H65" s="123"/>
      <c r="I65" s="125"/>
      <c r="J65" s="125"/>
      <c r="K65" s="116"/>
    </row>
    <row r="66" spans="1:11" s="6" customFormat="1" ht="12.75" x14ac:dyDescent="0.2">
      <c r="A66" s="104"/>
      <c r="B66" s="22" t="s">
        <v>140</v>
      </c>
      <c r="C66" s="123"/>
      <c r="D66" s="123"/>
      <c r="E66" s="123"/>
      <c r="F66" s="123"/>
      <c r="G66" s="123"/>
      <c r="H66" s="123"/>
      <c r="I66" s="125"/>
      <c r="J66" s="125"/>
      <c r="K66" s="116"/>
    </row>
    <row r="67" spans="1:11" s="6" customFormat="1" ht="12.75" x14ac:dyDescent="0.2">
      <c r="A67" s="104"/>
      <c r="B67" s="22" t="s">
        <v>141</v>
      </c>
      <c r="C67" s="123"/>
      <c r="D67" s="123"/>
      <c r="E67" s="123"/>
      <c r="F67" s="123"/>
      <c r="G67" s="123"/>
      <c r="H67" s="123"/>
      <c r="I67" s="125"/>
      <c r="J67" s="125"/>
      <c r="K67" s="116"/>
    </row>
    <row r="68" spans="1:11" s="6" customFormat="1" ht="12.75" x14ac:dyDescent="0.2">
      <c r="A68" s="104"/>
      <c r="B68" s="22" t="s">
        <v>142</v>
      </c>
      <c r="C68" s="123"/>
      <c r="D68" s="123"/>
      <c r="E68" s="123"/>
      <c r="F68" s="123"/>
      <c r="G68" s="123"/>
      <c r="H68" s="123"/>
      <c r="I68" s="125"/>
      <c r="J68" s="125"/>
      <c r="K68" s="116"/>
    </row>
    <row r="69" spans="1:11" s="6" customFormat="1" ht="12.75" x14ac:dyDescent="0.2">
      <c r="A69" s="105"/>
      <c r="B69" s="23" t="s">
        <v>149</v>
      </c>
      <c r="C69" s="113"/>
      <c r="D69" s="113"/>
      <c r="E69" s="113"/>
      <c r="F69" s="113"/>
      <c r="G69" s="113"/>
      <c r="H69" s="113"/>
      <c r="I69" s="126"/>
      <c r="J69" s="126"/>
      <c r="K69" s="116"/>
    </row>
    <row r="70" spans="1:11" s="6" customFormat="1" ht="12.75" x14ac:dyDescent="0.2">
      <c r="A70" s="111" t="s">
        <v>143</v>
      </c>
      <c r="B70" s="24" t="s">
        <v>146</v>
      </c>
      <c r="C70" s="108" t="s">
        <v>31</v>
      </c>
      <c r="D70" s="112"/>
      <c r="E70" s="112"/>
      <c r="F70" s="112"/>
      <c r="G70" s="112"/>
      <c r="H70" s="108" t="s">
        <v>32</v>
      </c>
      <c r="I70" s="124"/>
      <c r="J70" s="124"/>
      <c r="K70" s="114" t="s">
        <v>33</v>
      </c>
    </row>
    <row r="71" spans="1:11" s="6" customFormat="1" ht="12.75" x14ac:dyDescent="0.2">
      <c r="A71" s="104"/>
      <c r="B71" s="22" t="s">
        <v>147</v>
      </c>
      <c r="C71" s="118"/>
      <c r="D71" s="123"/>
      <c r="E71" s="123"/>
      <c r="F71" s="123"/>
      <c r="G71" s="123"/>
      <c r="H71" s="118"/>
      <c r="I71" s="125"/>
      <c r="J71" s="125"/>
      <c r="K71" s="127"/>
    </row>
    <row r="72" spans="1:11" s="6" customFormat="1" ht="12.75" x14ac:dyDescent="0.2">
      <c r="A72" s="105"/>
      <c r="B72" s="23" t="s">
        <v>148</v>
      </c>
      <c r="C72" s="119"/>
      <c r="D72" s="113"/>
      <c r="E72" s="113"/>
      <c r="F72" s="113"/>
      <c r="G72" s="113"/>
      <c r="H72" s="119"/>
      <c r="I72" s="126"/>
      <c r="J72" s="126"/>
      <c r="K72" s="127"/>
    </row>
    <row r="73" spans="1:11" s="6" customFormat="1" ht="15" customHeight="1" x14ac:dyDescent="0.2">
      <c r="A73" s="29" t="s">
        <v>53</v>
      </c>
      <c r="B73" s="30" t="s">
        <v>52</v>
      </c>
      <c r="C73" s="9"/>
      <c r="D73" s="9"/>
      <c r="E73" s="9">
        <v>0</v>
      </c>
      <c r="F73" s="9"/>
      <c r="G73" s="9"/>
      <c r="H73" s="9"/>
      <c r="I73" s="88"/>
      <c r="J73" s="88"/>
      <c r="K73" s="88"/>
    </row>
    <row r="74" spans="1:11" s="6" customFormat="1" ht="12.75" x14ac:dyDescent="0.2">
      <c r="A74" s="103" t="s">
        <v>54</v>
      </c>
      <c r="B74" s="24" t="s">
        <v>206</v>
      </c>
      <c r="C74" s="112"/>
      <c r="D74" s="112"/>
      <c r="E74" s="112"/>
      <c r="F74" s="112"/>
      <c r="G74" s="112"/>
      <c r="H74" s="112"/>
      <c r="I74" s="124"/>
      <c r="J74" s="124"/>
      <c r="K74" s="116"/>
    </row>
    <row r="75" spans="1:11" s="6" customFormat="1" ht="12.75" x14ac:dyDescent="0.2">
      <c r="A75" s="104"/>
      <c r="B75" s="22" t="s">
        <v>272</v>
      </c>
      <c r="C75" s="123"/>
      <c r="D75" s="123"/>
      <c r="E75" s="123"/>
      <c r="F75" s="123"/>
      <c r="G75" s="123"/>
      <c r="H75" s="123"/>
      <c r="I75" s="125"/>
      <c r="J75" s="125"/>
      <c r="K75" s="116"/>
    </row>
    <row r="76" spans="1:11" s="6" customFormat="1" ht="12.75" x14ac:dyDescent="0.2">
      <c r="A76" s="104"/>
      <c r="B76" s="22" t="s">
        <v>209</v>
      </c>
      <c r="C76" s="123"/>
      <c r="D76" s="123"/>
      <c r="E76" s="123"/>
      <c r="F76" s="123"/>
      <c r="G76" s="123"/>
      <c r="H76" s="123"/>
      <c r="I76" s="125"/>
      <c r="J76" s="125"/>
      <c r="K76" s="116"/>
    </row>
    <row r="77" spans="1:11" s="6" customFormat="1" ht="12.75" x14ac:dyDescent="0.2">
      <c r="A77" s="104"/>
      <c r="B77" s="22" t="s">
        <v>207</v>
      </c>
      <c r="C77" s="123"/>
      <c r="D77" s="123"/>
      <c r="E77" s="123"/>
      <c r="F77" s="123"/>
      <c r="G77" s="123"/>
      <c r="H77" s="123"/>
      <c r="I77" s="125"/>
      <c r="J77" s="125"/>
      <c r="K77" s="116"/>
    </row>
    <row r="78" spans="1:11" s="6" customFormat="1" ht="12.75" x14ac:dyDescent="0.2">
      <c r="A78" s="104"/>
      <c r="B78" s="22" t="s">
        <v>208</v>
      </c>
      <c r="C78" s="123"/>
      <c r="D78" s="123"/>
      <c r="E78" s="123"/>
      <c r="F78" s="123"/>
      <c r="G78" s="123"/>
      <c r="H78" s="123"/>
      <c r="I78" s="125"/>
      <c r="J78" s="125"/>
      <c r="K78" s="116"/>
    </row>
    <row r="79" spans="1:11" s="6" customFormat="1" ht="12.75" x14ac:dyDescent="0.2">
      <c r="A79" s="105"/>
      <c r="B79" s="23" t="s">
        <v>273</v>
      </c>
      <c r="C79" s="113"/>
      <c r="D79" s="113"/>
      <c r="E79" s="113"/>
      <c r="F79" s="113"/>
      <c r="G79" s="113"/>
      <c r="H79" s="113"/>
      <c r="I79" s="126"/>
      <c r="J79" s="126"/>
      <c r="K79" s="116"/>
    </row>
    <row r="80" spans="1:11" s="6" customFormat="1" ht="12.75" x14ac:dyDescent="0.2">
      <c r="A80" s="111" t="s">
        <v>57</v>
      </c>
      <c r="B80" s="24" t="s">
        <v>56</v>
      </c>
      <c r="C80" s="112"/>
      <c r="D80" s="112"/>
      <c r="E80" s="112"/>
      <c r="F80" s="112"/>
      <c r="G80" s="112"/>
      <c r="H80" s="112"/>
      <c r="I80" s="124"/>
      <c r="J80" s="124"/>
      <c r="K80" s="116"/>
    </row>
    <row r="81" spans="1:11" s="6" customFormat="1" ht="12.75" x14ac:dyDescent="0.2">
      <c r="A81" s="105"/>
      <c r="B81" s="23" t="s">
        <v>55</v>
      </c>
      <c r="C81" s="113"/>
      <c r="D81" s="113"/>
      <c r="E81" s="113"/>
      <c r="F81" s="113"/>
      <c r="G81" s="113"/>
      <c r="H81" s="113"/>
      <c r="I81" s="126"/>
      <c r="J81" s="126"/>
      <c r="K81" s="116"/>
    </row>
    <row r="82" spans="1:11" s="6" customFormat="1" ht="12.75" x14ac:dyDescent="0.2">
      <c r="A82" s="111" t="s">
        <v>60</v>
      </c>
      <c r="B82" s="24" t="s">
        <v>58</v>
      </c>
      <c r="C82" s="112"/>
      <c r="D82" s="112"/>
      <c r="E82" s="112"/>
      <c r="F82" s="112"/>
      <c r="G82" s="112"/>
      <c r="H82" s="112"/>
      <c r="I82" s="124"/>
      <c r="J82" s="124"/>
      <c r="K82" s="116"/>
    </row>
    <row r="83" spans="1:11" s="6" customFormat="1" ht="12.75" x14ac:dyDescent="0.2">
      <c r="A83" s="104"/>
      <c r="B83" s="22" t="s">
        <v>102</v>
      </c>
      <c r="C83" s="123"/>
      <c r="D83" s="123"/>
      <c r="E83" s="123"/>
      <c r="F83" s="123"/>
      <c r="G83" s="123"/>
      <c r="H83" s="123"/>
      <c r="I83" s="125"/>
      <c r="J83" s="125"/>
      <c r="K83" s="116"/>
    </row>
    <row r="84" spans="1:11" s="6" customFormat="1" ht="12.75" x14ac:dyDescent="0.2">
      <c r="A84" s="105"/>
      <c r="B84" s="23" t="s">
        <v>59</v>
      </c>
      <c r="C84" s="113"/>
      <c r="D84" s="113"/>
      <c r="E84" s="113"/>
      <c r="F84" s="113"/>
      <c r="G84" s="113"/>
      <c r="H84" s="113"/>
      <c r="I84" s="126"/>
      <c r="J84" s="126"/>
      <c r="K84" s="116"/>
    </row>
    <row r="85" spans="1:11" s="6" customFormat="1" ht="12.75" x14ac:dyDescent="0.2">
      <c r="A85" s="111" t="s">
        <v>61</v>
      </c>
      <c r="B85" s="24" t="s">
        <v>151</v>
      </c>
      <c r="C85" s="120"/>
      <c r="D85" s="112"/>
      <c r="E85" s="112"/>
      <c r="F85" s="112"/>
      <c r="G85" s="112"/>
      <c r="H85" s="120"/>
      <c r="I85" s="124"/>
      <c r="J85" s="124"/>
      <c r="K85" s="145"/>
    </row>
    <row r="86" spans="1:11" s="6" customFormat="1" ht="12.75" x14ac:dyDescent="0.2">
      <c r="A86" s="104"/>
      <c r="B86" s="22" t="s">
        <v>152</v>
      </c>
      <c r="C86" s="123"/>
      <c r="D86" s="123"/>
      <c r="E86" s="123"/>
      <c r="F86" s="123"/>
      <c r="G86" s="123"/>
      <c r="H86" s="123"/>
      <c r="I86" s="125"/>
      <c r="J86" s="125"/>
      <c r="K86" s="116"/>
    </row>
    <row r="87" spans="1:11" s="6" customFormat="1" ht="12.75" x14ac:dyDescent="0.2">
      <c r="A87" s="104"/>
      <c r="B87" s="22" t="s">
        <v>153</v>
      </c>
      <c r="C87" s="123"/>
      <c r="D87" s="123"/>
      <c r="E87" s="123"/>
      <c r="F87" s="123"/>
      <c r="G87" s="123"/>
      <c r="H87" s="123"/>
      <c r="I87" s="125"/>
      <c r="J87" s="125"/>
      <c r="K87" s="116"/>
    </row>
    <row r="88" spans="1:11" s="6" customFormat="1" ht="12.75" x14ac:dyDescent="0.2">
      <c r="A88" s="104"/>
      <c r="B88" s="22" t="s">
        <v>182</v>
      </c>
      <c r="C88" s="123"/>
      <c r="D88" s="123"/>
      <c r="E88" s="123"/>
      <c r="F88" s="123"/>
      <c r="G88" s="123"/>
      <c r="H88" s="123"/>
      <c r="I88" s="125"/>
      <c r="J88" s="125"/>
      <c r="K88" s="116"/>
    </row>
    <row r="89" spans="1:11" s="6" customFormat="1" ht="12.75" x14ac:dyDescent="0.2">
      <c r="A89" s="104"/>
      <c r="B89" s="22" t="s">
        <v>183</v>
      </c>
      <c r="C89" s="123"/>
      <c r="D89" s="123"/>
      <c r="E89" s="123"/>
      <c r="F89" s="123"/>
      <c r="G89" s="123"/>
      <c r="H89" s="123"/>
      <c r="I89" s="125"/>
      <c r="J89" s="125"/>
      <c r="K89" s="116"/>
    </row>
    <row r="90" spans="1:11" s="6" customFormat="1" ht="12.75" x14ac:dyDescent="0.2">
      <c r="A90" s="104"/>
      <c r="B90" s="22" t="s">
        <v>184</v>
      </c>
      <c r="C90" s="123"/>
      <c r="D90" s="123"/>
      <c r="E90" s="123"/>
      <c r="F90" s="123"/>
      <c r="G90" s="123"/>
      <c r="H90" s="123"/>
      <c r="I90" s="125"/>
      <c r="J90" s="125"/>
      <c r="K90" s="116"/>
    </row>
    <row r="91" spans="1:11" s="6" customFormat="1" ht="12.75" x14ac:dyDescent="0.2">
      <c r="A91" s="104"/>
      <c r="B91" s="22" t="s">
        <v>185</v>
      </c>
      <c r="C91" s="123"/>
      <c r="D91" s="123"/>
      <c r="E91" s="123"/>
      <c r="F91" s="123"/>
      <c r="G91" s="123"/>
      <c r="H91" s="123"/>
      <c r="I91" s="125"/>
      <c r="J91" s="125"/>
      <c r="K91" s="116"/>
    </row>
    <row r="92" spans="1:11" s="6" customFormat="1" ht="12.75" x14ac:dyDescent="0.2">
      <c r="A92" s="104"/>
      <c r="B92" s="22" t="s">
        <v>186</v>
      </c>
      <c r="C92" s="123"/>
      <c r="D92" s="123"/>
      <c r="E92" s="123"/>
      <c r="F92" s="123"/>
      <c r="G92" s="123"/>
      <c r="H92" s="123"/>
      <c r="I92" s="125"/>
      <c r="J92" s="125"/>
      <c r="K92" s="116"/>
    </row>
    <row r="93" spans="1:11" s="6" customFormat="1" ht="12.75" x14ac:dyDescent="0.2">
      <c r="A93" s="104"/>
      <c r="B93" s="22" t="s">
        <v>187</v>
      </c>
      <c r="C93" s="123"/>
      <c r="D93" s="123"/>
      <c r="E93" s="123"/>
      <c r="F93" s="123"/>
      <c r="G93" s="123"/>
      <c r="H93" s="123"/>
      <c r="I93" s="125"/>
      <c r="J93" s="125"/>
      <c r="K93" s="116"/>
    </row>
    <row r="94" spans="1:11" s="6" customFormat="1" ht="12.75" x14ac:dyDescent="0.2">
      <c r="A94" s="104"/>
      <c r="B94" s="22" t="s">
        <v>188</v>
      </c>
      <c r="C94" s="123"/>
      <c r="D94" s="123"/>
      <c r="E94" s="123"/>
      <c r="F94" s="123"/>
      <c r="G94" s="123"/>
      <c r="H94" s="123"/>
      <c r="I94" s="125"/>
      <c r="J94" s="125"/>
      <c r="K94" s="116"/>
    </row>
    <row r="95" spans="1:11" s="6" customFormat="1" ht="12.75" x14ac:dyDescent="0.2">
      <c r="A95" s="104"/>
      <c r="B95" s="22" t="s">
        <v>142</v>
      </c>
      <c r="C95" s="123"/>
      <c r="D95" s="123"/>
      <c r="E95" s="123"/>
      <c r="F95" s="123"/>
      <c r="G95" s="123"/>
      <c r="H95" s="123"/>
      <c r="I95" s="125"/>
      <c r="J95" s="125"/>
      <c r="K95" s="116"/>
    </row>
    <row r="96" spans="1:11" s="6" customFormat="1" ht="12.75" x14ac:dyDescent="0.2">
      <c r="A96" s="105"/>
      <c r="B96" s="23" t="s">
        <v>189</v>
      </c>
      <c r="C96" s="113"/>
      <c r="D96" s="113"/>
      <c r="E96" s="113"/>
      <c r="F96" s="113"/>
      <c r="G96" s="113"/>
      <c r="H96" s="113"/>
      <c r="I96" s="126"/>
      <c r="J96" s="126"/>
      <c r="K96" s="116"/>
    </row>
    <row r="97" spans="1:11" s="6" customFormat="1" ht="12.75" x14ac:dyDescent="0.2">
      <c r="A97" s="111" t="s">
        <v>150</v>
      </c>
      <c r="B97" s="24" t="s">
        <v>154</v>
      </c>
      <c r="C97" s="108" t="s">
        <v>31</v>
      </c>
      <c r="D97" s="112"/>
      <c r="E97" s="112"/>
      <c r="F97" s="112"/>
      <c r="G97" s="112"/>
      <c r="H97" s="108" t="s">
        <v>32</v>
      </c>
      <c r="I97" s="124"/>
      <c r="J97" s="124"/>
      <c r="K97" s="114" t="s">
        <v>33</v>
      </c>
    </row>
    <row r="98" spans="1:11" s="6" customFormat="1" ht="12.75" x14ac:dyDescent="0.2">
      <c r="A98" s="104"/>
      <c r="B98" s="22" t="s">
        <v>155</v>
      </c>
      <c r="C98" s="118"/>
      <c r="D98" s="123"/>
      <c r="E98" s="123"/>
      <c r="F98" s="123"/>
      <c r="G98" s="123"/>
      <c r="H98" s="118"/>
      <c r="I98" s="125"/>
      <c r="J98" s="125"/>
      <c r="K98" s="127"/>
    </row>
    <row r="99" spans="1:11" s="6" customFormat="1" ht="12.75" x14ac:dyDescent="0.2">
      <c r="A99" s="104"/>
      <c r="B99" s="22" t="s">
        <v>156</v>
      </c>
      <c r="C99" s="118"/>
      <c r="D99" s="123"/>
      <c r="E99" s="123"/>
      <c r="F99" s="123"/>
      <c r="G99" s="123"/>
      <c r="H99" s="118"/>
      <c r="I99" s="125"/>
      <c r="J99" s="125"/>
      <c r="K99" s="127"/>
    </row>
    <row r="100" spans="1:11" s="6" customFormat="1" ht="12.75" x14ac:dyDescent="0.2">
      <c r="A100" s="104"/>
      <c r="B100" s="22" t="s">
        <v>157</v>
      </c>
      <c r="C100" s="118"/>
      <c r="D100" s="123"/>
      <c r="E100" s="123"/>
      <c r="F100" s="123"/>
      <c r="G100" s="123"/>
      <c r="H100" s="118"/>
      <c r="I100" s="125"/>
      <c r="J100" s="125"/>
      <c r="K100" s="127"/>
    </row>
    <row r="101" spans="1:11" s="6" customFormat="1" ht="12.75" x14ac:dyDescent="0.2">
      <c r="A101" s="105"/>
      <c r="B101" s="23" t="s">
        <v>158</v>
      </c>
      <c r="C101" s="119"/>
      <c r="D101" s="113"/>
      <c r="E101" s="113"/>
      <c r="F101" s="113"/>
      <c r="G101" s="113"/>
      <c r="H101" s="119"/>
      <c r="I101" s="126"/>
      <c r="J101" s="126"/>
      <c r="K101" s="127"/>
    </row>
    <row r="102" spans="1:11" s="6" customFormat="1" ht="12.75" x14ac:dyDescent="0.2">
      <c r="A102" s="111" t="s">
        <v>64</v>
      </c>
      <c r="B102" s="24" t="s">
        <v>62</v>
      </c>
      <c r="C102" s="112"/>
      <c r="D102" s="112"/>
      <c r="E102" s="112">
        <v>0</v>
      </c>
      <c r="F102" s="112"/>
      <c r="G102" s="112"/>
      <c r="H102" s="112"/>
      <c r="I102" s="124"/>
      <c r="J102" s="124"/>
      <c r="K102" s="116"/>
    </row>
    <row r="103" spans="1:11" s="6" customFormat="1" ht="12.75" x14ac:dyDescent="0.2">
      <c r="A103" s="105"/>
      <c r="B103" s="23" t="s">
        <v>63</v>
      </c>
      <c r="C103" s="113"/>
      <c r="D103" s="113"/>
      <c r="E103" s="113"/>
      <c r="F103" s="113"/>
      <c r="G103" s="113"/>
      <c r="H103" s="113"/>
      <c r="I103" s="126"/>
      <c r="J103" s="126"/>
      <c r="K103" s="116"/>
    </row>
    <row r="104" spans="1:11" s="6" customFormat="1" ht="12.75" x14ac:dyDescent="0.2">
      <c r="A104" s="111" t="s">
        <v>65</v>
      </c>
      <c r="B104" s="24" t="s">
        <v>160</v>
      </c>
      <c r="C104" s="112"/>
      <c r="D104" s="112"/>
      <c r="E104" s="112"/>
      <c r="F104" s="112"/>
      <c r="G104" s="112"/>
      <c r="H104" s="112"/>
      <c r="I104" s="124"/>
      <c r="J104" s="124"/>
      <c r="K104" s="116"/>
    </row>
    <row r="105" spans="1:11" s="6" customFormat="1" ht="12.75" x14ac:dyDescent="0.2">
      <c r="A105" s="104"/>
      <c r="B105" s="22" t="s">
        <v>161</v>
      </c>
      <c r="C105" s="123"/>
      <c r="D105" s="123"/>
      <c r="E105" s="123"/>
      <c r="F105" s="123"/>
      <c r="G105" s="123"/>
      <c r="H105" s="123"/>
      <c r="I105" s="125"/>
      <c r="J105" s="125"/>
      <c r="K105" s="116"/>
    </row>
    <row r="106" spans="1:11" s="6" customFormat="1" ht="12.75" x14ac:dyDescent="0.2">
      <c r="A106" s="104"/>
      <c r="B106" s="22" t="s">
        <v>162</v>
      </c>
      <c r="C106" s="123"/>
      <c r="D106" s="123"/>
      <c r="E106" s="123"/>
      <c r="F106" s="123"/>
      <c r="G106" s="123"/>
      <c r="H106" s="123"/>
      <c r="I106" s="125"/>
      <c r="J106" s="125"/>
      <c r="K106" s="116"/>
    </row>
    <row r="107" spans="1:11" s="6" customFormat="1" ht="12.75" x14ac:dyDescent="0.2">
      <c r="A107" s="104"/>
      <c r="B107" s="22" t="s">
        <v>163</v>
      </c>
      <c r="C107" s="123"/>
      <c r="D107" s="123"/>
      <c r="E107" s="123"/>
      <c r="F107" s="123"/>
      <c r="G107" s="123"/>
      <c r="H107" s="123"/>
      <c r="I107" s="125"/>
      <c r="J107" s="125"/>
      <c r="K107" s="116"/>
    </row>
    <row r="108" spans="1:11" s="6" customFormat="1" ht="12.75" x14ac:dyDescent="0.2">
      <c r="A108" s="104"/>
      <c r="B108" s="22" t="s">
        <v>164</v>
      </c>
      <c r="C108" s="123"/>
      <c r="D108" s="123"/>
      <c r="E108" s="123"/>
      <c r="F108" s="123"/>
      <c r="G108" s="123"/>
      <c r="H108" s="123"/>
      <c r="I108" s="125"/>
      <c r="J108" s="125"/>
      <c r="K108" s="116"/>
    </row>
    <row r="109" spans="1:11" s="6" customFormat="1" ht="12.75" x14ac:dyDescent="0.2">
      <c r="A109" s="104"/>
      <c r="B109" s="22" t="s">
        <v>165</v>
      </c>
      <c r="C109" s="123"/>
      <c r="D109" s="123"/>
      <c r="E109" s="123"/>
      <c r="F109" s="123"/>
      <c r="G109" s="123"/>
      <c r="H109" s="123"/>
      <c r="I109" s="125"/>
      <c r="J109" s="125"/>
      <c r="K109" s="116"/>
    </row>
    <row r="110" spans="1:11" s="6" customFormat="1" ht="12.75" x14ac:dyDescent="0.2">
      <c r="A110" s="104"/>
      <c r="B110" s="22" t="s">
        <v>166</v>
      </c>
      <c r="C110" s="123"/>
      <c r="D110" s="123"/>
      <c r="E110" s="123"/>
      <c r="F110" s="123"/>
      <c r="G110" s="123"/>
      <c r="H110" s="123"/>
      <c r="I110" s="125"/>
      <c r="J110" s="125"/>
      <c r="K110" s="116"/>
    </row>
    <row r="111" spans="1:11" s="6" customFormat="1" ht="12.75" x14ac:dyDescent="0.2">
      <c r="A111" s="104"/>
      <c r="B111" s="22" t="s">
        <v>167</v>
      </c>
      <c r="C111" s="123"/>
      <c r="D111" s="123"/>
      <c r="E111" s="123"/>
      <c r="F111" s="123"/>
      <c r="G111" s="123"/>
      <c r="H111" s="123"/>
      <c r="I111" s="125"/>
      <c r="J111" s="125"/>
      <c r="K111" s="116"/>
    </row>
    <row r="112" spans="1:11" s="6" customFormat="1" ht="12.75" x14ac:dyDescent="0.2">
      <c r="A112" s="104"/>
      <c r="B112" s="22" t="s">
        <v>168</v>
      </c>
      <c r="C112" s="123"/>
      <c r="D112" s="123"/>
      <c r="E112" s="123"/>
      <c r="F112" s="123"/>
      <c r="G112" s="123"/>
      <c r="H112" s="123"/>
      <c r="I112" s="125"/>
      <c r="J112" s="125"/>
      <c r="K112" s="116"/>
    </row>
    <row r="113" spans="1:11" s="6" customFormat="1" ht="12.75" x14ac:dyDescent="0.2">
      <c r="A113" s="104"/>
      <c r="B113" s="22" t="s">
        <v>169</v>
      </c>
      <c r="C113" s="123"/>
      <c r="D113" s="123"/>
      <c r="E113" s="123"/>
      <c r="F113" s="123"/>
      <c r="G113" s="123"/>
      <c r="H113" s="123"/>
      <c r="I113" s="125"/>
      <c r="J113" s="125"/>
      <c r="K113" s="116"/>
    </row>
    <row r="114" spans="1:11" s="6" customFormat="1" ht="12.75" x14ac:dyDescent="0.2">
      <c r="A114" s="104"/>
      <c r="B114" s="22" t="s">
        <v>170</v>
      </c>
      <c r="C114" s="123"/>
      <c r="D114" s="123"/>
      <c r="E114" s="123"/>
      <c r="F114" s="123"/>
      <c r="G114" s="123"/>
      <c r="H114" s="123"/>
      <c r="I114" s="125"/>
      <c r="J114" s="125"/>
      <c r="K114" s="116"/>
    </row>
    <row r="115" spans="1:11" s="6" customFormat="1" ht="12.75" x14ac:dyDescent="0.2">
      <c r="A115" s="105"/>
      <c r="B115" s="23" t="s">
        <v>173</v>
      </c>
      <c r="C115" s="113"/>
      <c r="D115" s="113"/>
      <c r="E115" s="113"/>
      <c r="F115" s="113"/>
      <c r="G115" s="113"/>
      <c r="H115" s="113"/>
      <c r="I115" s="126"/>
      <c r="J115" s="126"/>
      <c r="K115" s="116"/>
    </row>
    <row r="116" spans="1:11" s="6" customFormat="1" ht="12.75" x14ac:dyDescent="0.2">
      <c r="A116" s="111" t="s">
        <v>66</v>
      </c>
      <c r="B116" s="24" t="s">
        <v>171</v>
      </c>
      <c r="C116" s="108" t="s">
        <v>31</v>
      </c>
      <c r="D116" s="112"/>
      <c r="E116" s="112"/>
      <c r="F116" s="112"/>
      <c r="G116" s="112"/>
      <c r="H116" s="108" t="s">
        <v>32</v>
      </c>
      <c r="I116" s="124"/>
      <c r="J116" s="124"/>
      <c r="K116" s="114" t="s">
        <v>33</v>
      </c>
    </row>
    <row r="117" spans="1:11" s="6" customFormat="1" ht="12.75" x14ac:dyDescent="0.2">
      <c r="A117" s="104"/>
      <c r="B117" s="22" t="s">
        <v>172</v>
      </c>
      <c r="C117" s="118"/>
      <c r="D117" s="123"/>
      <c r="E117" s="123"/>
      <c r="F117" s="123"/>
      <c r="G117" s="123"/>
      <c r="H117" s="118"/>
      <c r="I117" s="125"/>
      <c r="J117" s="125"/>
      <c r="K117" s="127"/>
    </row>
    <row r="118" spans="1:11" s="6" customFormat="1" ht="12.75" x14ac:dyDescent="0.2">
      <c r="A118" s="104"/>
      <c r="B118" s="22" t="s">
        <v>190</v>
      </c>
      <c r="C118" s="118"/>
      <c r="D118" s="123"/>
      <c r="E118" s="123"/>
      <c r="F118" s="123"/>
      <c r="G118" s="123"/>
      <c r="H118" s="118"/>
      <c r="I118" s="125"/>
      <c r="J118" s="125"/>
      <c r="K118" s="127"/>
    </row>
    <row r="119" spans="1:11" s="6" customFormat="1" ht="12.75" x14ac:dyDescent="0.2">
      <c r="A119" s="104"/>
      <c r="B119" s="22" t="s">
        <v>191</v>
      </c>
      <c r="C119" s="118"/>
      <c r="D119" s="123"/>
      <c r="E119" s="123"/>
      <c r="F119" s="123"/>
      <c r="G119" s="123"/>
      <c r="H119" s="118"/>
      <c r="I119" s="125"/>
      <c r="J119" s="125"/>
      <c r="K119" s="127"/>
    </row>
    <row r="120" spans="1:11" s="6" customFormat="1" ht="12.75" x14ac:dyDescent="0.2">
      <c r="A120" s="105"/>
      <c r="B120" s="23" t="s">
        <v>192</v>
      </c>
      <c r="C120" s="119"/>
      <c r="D120" s="113"/>
      <c r="E120" s="113"/>
      <c r="F120" s="113"/>
      <c r="G120" s="113"/>
      <c r="H120" s="119"/>
      <c r="I120" s="126"/>
      <c r="J120" s="126"/>
      <c r="K120" s="127"/>
    </row>
    <row r="121" spans="1:11" s="6" customFormat="1" ht="12.75" x14ac:dyDescent="0.2">
      <c r="A121" s="111" t="s">
        <v>159</v>
      </c>
      <c r="B121" s="24" t="s">
        <v>174</v>
      </c>
      <c r="C121" s="108" t="s">
        <v>31</v>
      </c>
      <c r="D121" s="112"/>
      <c r="E121" s="112"/>
      <c r="F121" s="112"/>
      <c r="G121" s="112"/>
      <c r="H121" s="108" t="s">
        <v>32</v>
      </c>
      <c r="I121" s="124"/>
      <c r="J121" s="124"/>
      <c r="K121" s="114" t="s">
        <v>33</v>
      </c>
    </row>
    <row r="122" spans="1:11" s="6" customFormat="1" ht="12.75" x14ac:dyDescent="0.2">
      <c r="A122" s="104"/>
      <c r="B122" s="22" t="s">
        <v>175</v>
      </c>
      <c r="C122" s="118"/>
      <c r="D122" s="123"/>
      <c r="E122" s="123"/>
      <c r="F122" s="123"/>
      <c r="G122" s="123"/>
      <c r="H122" s="118"/>
      <c r="I122" s="125"/>
      <c r="J122" s="125"/>
      <c r="K122" s="127"/>
    </row>
    <row r="123" spans="1:11" s="6" customFormat="1" ht="12.75" x14ac:dyDescent="0.2">
      <c r="A123" s="104"/>
      <c r="B123" s="22" t="s">
        <v>176</v>
      </c>
      <c r="C123" s="118"/>
      <c r="D123" s="123"/>
      <c r="E123" s="123"/>
      <c r="F123" s="123"/>
      <c r="G123" s="123"/>
      <c r="H123" s="118"/>
      <c r="I123" s="125"/>
      <c r="J123" s="125"/>
      <c r="K123" s="127"/>
    </row>
    <row r="124" spans="1:11" s="6" customFormat="1" ht="12.75" x14ac:dyDescent="0.2">
      <c r="A124" s="104"/>
      <c r="B124" s="22" t="s">
        <v>177</v>
      </c>
      <c r="C124" s="118"/>
      <c r="D124" s="123"/>
      <c r="E124" s="123"/>
      <c r="F124" s="123"/>
      <c r="G124" s="123"/>
      <c r="H124" s="118"/>
      <c r="I124" s="125"/>
      <c r="J124" s="125"/>
      <c r="K124" s="127"/>
    </row>
    <row r="125" spans="1:11" s="6" customFormat="1" ht="12.75" x14ac:dyDescent="0.2">
      <c r="A125" s="104"/>
      <c r="B125" s="22" t="s">
        <v>179</v>
      </c>
      <c r="C125" s="118"/>
      <c r="D125" s="123"/>
      <c r="E125" s="123"/>
      <c r="F125" s="123"/>
      <c r="G125" s="123"/>
      <c r="H125" s="118"/>
      <c r="I125" s="125"/>
      <c r="J125" s="125"/>
      <c r="K125" s="127"/>
    </row>
    <row r="126" spans="1:11" s="6" customFormat="1" ht="12.75" x14ac:dyDescent="0.2">
      <c r="A126" s="105"/>
      <c r="B126" s="23" t="s">
        <v>178</v>
      </c>
      <c r="C126" s="119"/>
      <c r="D126" s="113"/>
      <c r="E126" s="113"/>
      <c r="F126" s="113"/>
      <c r="G126" s="113"/>
      <c r="H126" s="119"/>
      <c r="I126" s="126"/>
      <c r="J126" s="126"/>
      <c r="K126" s="127"/>
    </row>
    <row r="127" spans="1:11" s="6" customFormat="1" ht="12.75" x14ac:dyDescent="0.2">
      <c r="A127" s="111" t="s">
        <v>72</v>
      </c>
      <c r="B127" s="24" t="s">
        <v>67</v>
      </c>
      <c r="C127" s="112"/>
      <c r="D127" s="112"/>
      <c r="E127" s="112">
        <v>0</v>
      </c>
      <c r="F127" s="112"/>
      <c r="G127" s="112"/>
      <c r="H127" s="112"/>
      <c r="I127" s="124"/>
      <c r="J127" s="124"/>
      <c r="K127" s="116"/>
    </row>
    <row r="128" spans="1:11" s="6" customFormat="1" ht="12.75" x14ac:dyDescent="0.2">
      <c r="A128" s="104"/>
      <c r="B128" s="22" t="s">
        <v>68</v>
      </c>
      <c r="C128" s="123"/>
      <c r="D128" s="123"/>
      <c r="E128" s="123"/>
      <c r="F128" s="123"/>
      <c r="G128" s="123"/>
      <c r="H128" s="123"/>
      <c r="I128" s="125"/>
      <c r="J128" s="125"/>
      <c r="K128" s="116"/>
    </row>
    <row r="129" spans="1:11" s="6" customFormat="1" ht="12.75" x14ac:dyDescent="0.2">
      <c r="A129" s="104"/>
      <c r="B129" s="22" t="s">
        <v>69</v>
      </c>
      <c r="C129" s="123"/>
      <c r="D129" s="123"/>
      <c r="E129" s="123"/>
      <c r="F129" s="123"/>
      <c r="G129" s="123"/>
      <c r="H129" s="123"/>
      <c r="I129" s="125"/>
      <c r="J129" s="125"/>
      <c r="K129" s="116"/>
    </row>
    <row r="130" spans="1:11" s="6" customFormat="1" ht="12.75" x14ac:dyDescent="0.2">
      <c r="A130" s="104"/>
      <c r="B130" s="22" t="s">
        <v>70</v>
      </c>
      <c r="C130" s="123"/>
      <c r="D130" s="123"/>
      <c r="E130" s="123"/>
      <c r="F130" s="123"/>
      <c r="G130" s="123"/>
      <c r="H130" s="123"/>
      <c r="I130" s="125"/>
      <c r="J130" s="125"/>
      <c r="K130" s="116"/>
    </row>
    <row r="131" spans="1:11" s="6" customFormat="1" ht="12.75" x14ac:dyDescent="0.2">
      <c r="A131" s="105"/>
      <c r="B131" s="23" t="s">
        <v>71</v>
      </c>
      <c r="C131" s="113"/>
      <c r="D131" s="113"/>
      <c r="E131" s="113"/>
      <c r="F131" s="113"/>
      <c r="G131" s="113"/>
      <c r="H131" s="113"/>
      <c r="I131" s="126"/>
      <c r="J131" s="126"/>
      <c r="K131" s="116"/>
    </row>
    <row r="132" spans="1:11" s="6" customFormat="1" ht="12.75" x14ac:dyDescent="0.2">
      <c r="A132" s="111" t="s">
        <v>193</v>
      </c>
      <c r="B132" s="24" t="s">
        <v>73</v>
      </c>
      <c r="C132" s="112"/>
      <c r="D132" s="112"/>
      <c r="E132" s="112"/>
      <c r="F132" s="112"/>
      <c r="G132" s="112"/>
      <c r="H132" s="112"/>
      <c r="I132" s="124"/>
      <c r="J132" s="124"/>
      <c r="K132" s="116"/>
    </row>
    <row r="133" spans="1:11" s="6" customFormat="1" ht="12.75" x14ac:dyDescent="0.2">
      <c r="A133" s="104"/>
      <c r="B133" s="22" t="s">
        <v>74</v>
      </c>
      <c r="C133" s="123"/>
      <c r="D133" s="123"/>
      <c r="E133" s="123"/>
      <c r="F133" s="123"/>
      <c r="G133" s="123"/>
      <c r="H133" s="123"/>
      <c r="I133" s="125"/>
      <c r="J133" s="125"/>
      <c r="K133" s="116"/>
    </row>
    <row r="134" spans="1:11" s="6" customFormat="1" ht="12.75" x14ac:dyDescent="0.2">
      <c r="A134" s="104"/>
      <c r="B134" s="22" t="s">
        <v>75</v>
      </c>
      <c r="C134" s="123"/>
      <c r="D134" s="123"/>
      <c r="E134" s="123"/>
      <c r="F134" s="123"/>
      <c r="G134" s="123"/>
      <c r="H134" s="123"/>
      <c r="I134" s="125"/>
      <c r="J134" s="125"/>
      <c r="K134" s="116"/>
    </row>
    <row r="135" spans="1:11" s="6" customFormat="1" ht="12.75" x14ac:dyDescent="0.2">
      <c r="A135" s="104"/>
      <c r="B135" s="22" t="s">
        <v>180</v>
      </c>
      <c r="C135" s="123"/>
      <c r="D135" s="123"/>
      <c r="E135" s="123"/>
      <c r="F135" s="123"/>
      <c r="G135" s="123"/>
      <c r="H135" s="123"/>
      <c r="I135" s="125"/>
      <c r="J135" s="125"/>
      <c r="K135" s="116"/>
    </row>
    <row r="136" spans="1:11" s="6" customFormat="1" ht="12.75" x14ac:dyDescent="0.2">
      <c r="A136" s="104"/>
      <c r="B136" s="22" t="s">
        <v>196</v>
      </c>
      <c r="C136" s="123"/>
      <c r="D136" s="123"/>
      <c r="E136" s="123"/>
      <c r="F136" s="123"/>
      <c r="G136" s="123"/>
      <c r="H136" s="123"/>
      <c r="I136" s="125"/>
      <c r="J136" s="125"/>
      <c r="K136" s="116"/>
    </row>
    <row r="137" spans="1:11" s="6" customFormat="1" ht="12.75" x14ac:dyDescent="0.2">
      <c r="A137" s="105"/>
      <c r="B137" s="23" t="s">
        <v>197</v>
      </c>
      <c r="C137" s="113"/>
      <c r="D137" s="113"/>
      <c r="E137" s="113"/>
      <c r="F137" s="113"/>
      <c r="G137" s="113"/>
      <c r="H137" s="113"/>
      <c r="I137" s="126"/>
      <c r="J137" s="126"/>
      <c r="K137" s="116"/>
    </row>
    <row r="138" spans="1:11" s="6" customFormat="1" ht="12.75" x14ac:dyDescent="0.2">
      <c r="A138" s="111" t="s">
        <v>78</v>
      </c>
      <c r="B138" s="24" t="s">
        <v>76</v>
      </c>
      <c r="C138" s="112"/>
      <c r="D138" s="112"/>
      <c r="E138" s="112"/>
      <c r="F138" s="112"/>
      <c r="G138" s="112"/>
      <c r="H138" s="112"/>
      <c r="I138" s="124"/>
      <c r="J138" s="124"/>
      <c r="K138" s="116"/>
    </row>
    <row r="139" spans="1:11" s="6" customFormat="1" ht="12.75" x14ac:dyDescent="0.2">
      <c r="A139" s="105"/>
      <c r="B139" s="23" t="s">
        <v>77</v>
      </c>
      <c r="C139" s="113"/>
      <c r="D139" s="113"/>
      <c r="E139" s="113"/>
      <c r="F139" s="113"/>
      <c r="G139" s="113"/>
      <c r="H139" s="113"/>
      <c r="I139" s="126"/>
      <c r="J139" s="126"/>
      <c r="K139" s="116"/>
    </row>
    <row r="140" spans="1:11" s="6" customFormat="1" ht="12.75" x14ac:dyDescent="0.2">
      <c r="A140" s="111" t="s">
        <v>79</v>
      </c>
      <c r="B140" s="24" t="s">
        <v>210</v>
      </c>
      <c r="C140" s="120"/>
      <c r="D140" s="112"/>
      <c r="E140" s="112"/>
      <c r="F140" s="112"/>
      <c r="G140" s="112"/>
      <c r="H140" s="120"/>
      <c r="I140" s="124"/>
      <c r="J140" s="124"/>
      <c r="K140" s="145"/>
    </row>
    <row r="141" spans="1:11" s="6" customFormat="1" ht="12.75" x14ac:dyDescent="0.2">
      <c r="A141" s="104"/>
      <c r="B141" s="22" t="s">
        <v>211</v>
      </c>
      <c r="C141" s="123"/>
      <c r="D141" s="123"/>
      <c r="E141" s="123"/>
      <c r="F141" s="123"/>
      <c r="G141" s="123"/>
      <c r="H141" s="123"/>
      <c r="I141" s="125"/>
      <c r="J141" s="125"/>
      <c r="K141" s="116"/>
    </row>
    <row r="142" spans="1:11" s="6" customFormat="1" ht="12.75" x14ac:dyDescent="0.2">
      <c r="A142" s="104"/>
      <c r="B142" s="22" t="s">
        <v>212</v>
      </c>
      <c r="C142" s="123"/>
      <c r="D142" s="123"/>
      <c r="E142" s="123"/>
      <c r="F142" s="123"/>
      <c r="G142" s="123"/>
      <c r="H142" s="123"/>
      <c r="I142" s="125"/>
      <c r="J142" s="125"/>
      <c r="K142" s="116"/>
    </row>
    <row r="143" spans="1:11" s="6" customFormat="1" ht="12.75" x14ac:dyDescent="0.2">
      <c r="A143" s="104"/>
      <c r="B143" s="22" t="s">
        <v>213</v>
      </c>
      <c r="C143" s="123"/>
      <c r="D143" s="123"/>
      <c r="E143" s="123"/>
      <c r="F143" s="123"/>
      <c r="G143" s="123"/>
      <c r="H143" s="123"/>
      <c r="I143" s="125"/>
      <c r="J143" s="125"/>
      <c r="K143" s="116"/>
    </row>
    <row r="144" spans="1:11" s="6" customFormat="1" ht="12.75" x14ac:dyDescent="0.2">
      <c r="A144" s="104"/>
      <c r="B144" s="22" t="s">
        <v>214</v>
      </c>
      <c r="C144" s="123"/>
      <c r="D144" s="123"/>
      <c r="E144" s="123"/>
      <c r="F144" s="123"/>
      <c r="G144" s="123"/>
      <c r="H144" s="123"/>
      <c r="I144" s="125"/>
      <c r="J144" s="125"/>
      <c r="K144" s="116"/>
    </row>
    <row r="145" spans="1:11" s="6" customFormat="1" ht="12.75" x14ac:dyDescent="0.2">
      <c r="A145" s="104"/>
      <c r="B145" s="22" t="s">
        <v>215</v>
      </c>
      <c r="C145" s="123"/>
      <c r="D145" s="123"/>
      <c r="E145" s="123"/>
      <c r="F145" s="123"/>
      <c r="G145" s="123"/>
      <c r="H145" s="123"/>
      <c r="I145" s="125"/>
      <c r="J145" s="125"/>
      <c r="K145" s="116"/>
    </row>
    <row r="146" spans="1:11" s="6" customFormat="1" ht="12.75" x14ac:dyDescent="0.2">
      <c r="A146" s="104"/>
      <c r="B146" s="22" t="s">
        <v>218</v>
      </c>
      <c r="C146" s="123"/>
      <c r="D146" s="123"/>
      <c r="E146" s="123"/>
      <c r="F146" s="123"/>
      <c r="G146" s="123"/>
      <c r="H146" s="123"/>
      <c r="I146" s="125"/>
      <c r="J146" s="125"/>
      <c r="K146" s="116"/>
    </row>
    <row r="147" spans="1:11" s="6" customFormat="1" ht="12.75" x14ac:dyDescent="0.2">
      <c r="A147" s="104"/>
      <c r="B147" s="22" t="s">
        <v>217</v>
      </c>
      <c r="C147" s="123"/>
      <c r="D147" s="123"/>
      <c r="E147" s="123"/>
      <c r="F147" s="123"/>
      <c r="G147" s="123"/>
      <c r="H147" s="123"/>
      <c r="I147" s="125"/>
      <c r="J147" s="125"/>
      <c r="K147" s="116"/>
    </row>
    <row r="148" spans="1:11" s="6" customFormat="1" ht="12.75" x14ac:dyDescent="0.2">
      <c r="A148" s="104"/>
      <c r="B148" s="22" t="s">
        <v>216</v>
      </c>
      <c r="C148" s="123"/>
      <c r="D148" s="123"/>
      <c r="E148" s="123"/>
      <c r="F148" s="123"/>
      <c r="G148" s="123"/>
      <c r="H148" s="123"/>
      <c r="I148" s="125"/>
      <c r="J148" s="125"/>
      <c r="K148" s="116"/>
    </row>
    <row r="149" spans="1:11" s="6" customFormat="1" ht="12.75" x14ac:dyDescent="0.2">
      <c r="A149" s="104"/>
      <c r="B149" s="22" t="s">
        <v>219</v>
      </c>
      <c r="C149" s="123"/>
      <c r="D149" s="123"/>
      <c r="E149" s="123"/>
      <c r="F149" s="123"/>
      <c r="G149" s="123"/>
      <c r="H149" s="123"/>
      <c r="I149" s="125"/>
      <c r="J149" s="125"/>
      <c r="K149" s="116"/>
    </row>
    <row r="150" spans="1:11" s="6" customFormat="1" ht="12.75" x14ac:dyDescent="0.2">
      <c r="A150" s="104"/>
      <c r="B150" s="22" t="s">
        <v>220</v>
      </c>
      <c r="C150" s="123"/>
      <c r="D150" s="123"/>
      <c r="E150" s="123"/>
      <c r="F150" s="123"/>
      <c r="G150" s="123"/>
      <c r="H150" s="123"/>
      <c r="I150" s="125"/>
      <c r="J150" s="125"/>
      <c r="K150" s="116"/>
    </row>
    <row r="151" spans="1:11" s="6" customFormat="1" ht="12.75" x14ac:dyDescent="0.2">
      <c r="A151" s="104"/>
      <c r="B151" s="22" t="s">
        <v>221</v>
      </c>
      <c r="C151" s="123"/>
      <c r="D151" s="123"/>
      <c r="E151" s="123"/>
      <c r="F151" s="123"/>
      <c r="G151" s="123"/>
      <c r="H151" s="123"/>
      <c r="I151" s="125"/>
      <c r="J151" s="125"/>
      <c r="K151" s="116"/>
    </row>
    <row r="152" spans="1:11" s="6" customFormat="1" ht="12.75" x14ac:dyDescent="0.2">
      <c r="A152" s="104"/>
      <c r="B152" s="22" t="s">
        <v>222</v>
      </c>
      <c r="C152" s="123"/>
      <c r="D152" s="123"/>
      <c r="E152" s="123"/>
      <c r="F152" s="123"/>
      <c r="G152" s="123"/>
      <c r="H152" s="123"/>
      <c r="I152" s="125"/>
      <c r="J152" s="125"/>
      <c r="K152" s="116"/>
    </row>
    <row r="153" spans="1:11" s="6" customFormat="1" ht="12.75" x14ac:dyDescent="0.2">
      <c r="A153" s="105"/>
      <c r="B153" s="23" t="s">
        <v>267</v>
      </c>
      <c r="C153" s="113"/>
      <c r="D153" s="113"/>
      <c r="E153" s="113"/>
      <c r="F153" s="113"/>
      <c r="G153" s="113"/>
      <c r="H153" s="113"/>
      <c r="I153" s="126"/>
      <c r="J153" s="126"/>
      <c r="K153" s="116"/>
    </row>
    <row r="154" spans="1:11" s="6" customFormat="1" ht="12.75" x14ac:dyDescent="0.2">
      <c r="A154" s="111" t="s">
        <v>181</v>
      </c>
      <c r="B154" s="24" t="s">
        <v>223</v>
      </c>
      <c r="C154" s="108" t="s">
        <v>31</v>
      </c>
      <c r="D154" s="112"/>
      <c r="E154" s="112"/>
      <c r="F154" s="112"/>
      <c r="G154" s="112"/>
      <c r="H154" s="108" t="s">
        <v>32</v>
      </c>
      <c r="I154" s="124"/>
      <c r="J154" s="124"/>
      <c r="K154" s="114" t="s">
        <v>33</v>
      </c>
    </row>
    <row r="155" spans="1:11" s="6" customFormat="1" ht="12.75" x14ac:dyDescent="0.2">
      <c r="A155" s="153"/>
      <c r="B155" s="22" t="s">
        <v>224</v>
      </c>
      <c r="C155" s="109"/>
      <c r="D155" s="123"/>
      <c r="E155" s="123"/>
      <c r="F155" s="123"/>
      <c r="G155" s="123"/>
      <c r="H155" s="109"/>
      <c r="I155" s="125"/>
      <c r="J155" s="125"/>
      <c r="K155" s="114"/>
    </row>
    <row r="156" spans="1:11" s="6" customFormat="1" ht="12.75" x14ac:dyDescent="0.2">
      <c r="A156" s="104"/>
      <c r="B156" s="22" t="s">
        <v>225</v>
      </c>
      <c r="C156" s="118"/>
      <c r="D156" s="123"/>
      <c r="E156" s="123"/>
      <c r="F156" s="123"/>
      <c r="G156" s="123"/>
      <c r="H156" s="118"/>
      <c r="I156" s="125"/>
      <c r="J156" s="125"/>
      <c r="K156" s="127"/>
    </row>
    <row r="157" spans="1:11" s="6" customFormat="1" ht="12.75" x14ac:dyDescent="0.2">
      <c r="A157" s="105"/>
      <c r="B157" s="23" t="s">
        <v>226</v>
      </c>
      <c r="C157" s="119"/>
      <c r="D157" s="113"/>
      <c r="E157" s="113"/>
      <c r="F157" s="113"/>
      <c r="G157" s="113"/>
      <c r="H157" s="119"/>
      <c r="I157" s="126"/>
      <c r="J157" s="126"/>
      <c r="K157" s="127"/>
    </row>
    <row r="158" spans="1:11" s="6" customFormat="1" ht="12.75" x14ac:dyDescent="0.2">
      <c r="A158" s="111" t="s">
        <v>82</v>
      </c>
      <c r="B158" s="24" t="s">
        <v>80</v>
      </c>
      <c r="C158" s="112"/>
      <c r="D158" s="112"/>
      <c r="E158" s="112">
        <v>0</v>
      </c>
      <c r="F158" s="112"/>
      <c r="G158" s="112"/>
      <c r="H158" s="112"/>
      <c r="I158" s="124"/>
      <c r="J158" s="124"/>
      <c r="K158" s="116"/>
    </row>
    <row r="159" spans="1:11" s="6" customFormat="1" ht="12.75" x14ac:dyDescent="0.2">
      <c r="A159" s="104"/>
      <c r="B159" s="22" t="s">
        <v>75</v>
      </c>
      <c r="C159" s="123"/>
      <c r="D159" s="123"/>
      <c r="E159" s="123"/>
      <c r="F159" s="123"/>
      <c r="G159" s="123"/>
      <c r="H159" s="123"/>
      <c r="I159" s="125"/>
      <c r="J159" s="125"/>
      <c r="K159" s="116"/>
    </row>
    <row r="160" spans="1:11" s="6" customFormat="1" ht="12.75" x14ac:dyDescent="0.2">
      <c r="A160" s="105"/>
      <c r="B160" s="23" t="s">
        <v>81</v>
      </c>
      <c r="C160" s="113"/>
      <c r="D160" s="113"/>
      <c r="E160" s="113"/>
      <c r="F160" s="113"/>
      <c r="G160" s="113"/>
      <c r="H160" s="113"/>
      <c r="I160" s="126"/>
      <c r="J160" s="126"/>
      <c r="K160" s="116"/>
    </row>
    <row r="161" spans="1:11" s="6" customFormat="1" ht="12.75" x14ac:dyDescent="0.2">
      <c r="A161" s="111" t="s">
        <v>194</v>
      </c>
      <c r="B161" s="24" t="s">
        <v>83</v>
      </c>
      <c r="C161" s="112"/>
      <c r="D161" s="112"/>
      <c r="E161" s="112"/>
      <c r="F161" s="112"/>
      <c r="G161" s="112"/>
      <c r="H161" s="112"/>
      <c r="I161" s="124"/>
      <c r="J161" s="124"/>
      <c r="K161" s="116"/>
    </row>
    <row r="162" spans="1:11" s="6" customFormat="1" ht="12.75" x14ac:dyDescent="0.2">
      <c r="A162" s="105"/>
      <c r="B162" s="23" t="s">
        <v>84</v>
      </c>
      <c r="C162" s="113"/>
      <c r="D162" s="113"/>
      <c r="E162" s="113"/>
      <c r="F162" s="113"/>
      <c r="G162" s="113"/>
      <c r="H162" s="113"/>
      <c r="I162" s="126"/>
      <c r="J162" s="126"/>
      <c r="K162" s="116"/>
    </row>
    <row r="163" spans="1:11" s="6" customFormat="1" ht="12.75" x14ac:dyDescent="0.2">
      <c r="A163" s="111" t="s">
        <v>85</v>
      </c>
      <c r="B163" s="24" t="s">
        <v>76</v>
      </c>
      <c r="C163" s="112"/>
      <c r="D163" s="112"/>
      <c r="E163" s="112"/>
      <c r="F163" s="112"/>
      <c r="G163" s="112"/>
      <c r="H163" s="112"/>
      <c r="I163" s="124"/>
      <c r="J163" s="124"/>
      <c r="K163" s="116"/>
    </row>
    <row r="164" spans="1:11" s="6" customFormat="1" ht="12.75" x14ac:dyDescent="0.2">
      <c r="A164" s="105"/>
      <c r="B164" s="23" t="s">
        <v>77</v>
      </c>
      <c r="C164" s="113"/>
      <c r="D164" s="113"/>
      <c r="E164" s="113"/>
      <c r="F164" s="113"/>
      <c r="G164" s="113"/>
      <c r="H164" s="113"/>
      <c r="I164" s="126"/>
      <c r="J164" s="126"/>
      <c r="K164" s="116"/>
    </row>
    <row r="165" spans="1:11" s="6" customFormat="1" ht="12.75" x14ac:dyDescent="0.2">
      <c r="A165" s="111" t="s">
        <v>86</v>
      </c>
      <c r="B165" s="24" t="s">
        <v>210</v>
      </c>
      <c r="C165" s="120"/>
      <c r="D165" s="112"/>
      <c r="E165" s="112"/>
      <c r="F165" s="112"/>
      <c r="G165" s="112"/>
      <c r="H165" s="120"/>
      <c r="I165" s="124"/>
      <c r="J165" s="124"/>
      <c r="K165" s="145"/>
    </row>
    <row r="166" spans="1:11" s="6" customFormat="1" ht="12.75" x14ac:dyDescent="0.2">
      <c r="A166" s="104"/>
      <c r="B166" s="22" t="s">
        <v>211</v>
      </c>
      <c r="C166" s="123"/>
      <c r="D166" s="123"/>
      <c r="E166" s="123"/>
      <c r="F166" s="123"/>
      <c r="G166" s="123"/>
      <c r="H166" s="123"/>
      <c r="I166" s="125"/>
      <c r="J166" s="125"/>
      <c r="K166" s="116"/>
    </row>
    <row r="167" spans="1:11" s="6" customFormat="1" ht="12.75" x14ac:dyDescent="0.2">
      <c r="A167" s="104"/>
      <c r="B167" s="22" t="s">
        <v>212</v>
      </c>
      <c r="C167" s="123"/>
      <c r="D167" s="123"/>
      <c r="E167" s="123"/>
      <c r="F167" s="123"/>
      <c r="G167" s="123"/>
      <c r="H167" s="123"/>
      <c r="I167" s="125"/>
      <c r="J167" s="125"/>
      <c r="K167" s="116"/>
    </row>
    <row r="168" spans="1:11" s="6" customFormat="1" ht="12.75" x14ac:dyDescent="0.2">
      <c r="A168" s="104"/>
      <c r="B168" s="22" t="s">
        <v>213</v>
      </c>
      <c r="C168" s="123"/>
      <c r="D168" s="123"/>
      <c r="E168" s="123"/>
      <c r="F168" s="123"/>
      <c r="G168" s="123"/>
      <c r="H168" s="123"/>
      <c r="I168" s="125"/>
      <c r="J168" s="125"/>
      <c r="K168" s="116"/>
    </row>
    <row r="169" spans="1:11" s="6" customFormat="1" ht="12.75" x14ac:dyDescent="0.2">
      <c r="A169" s="104"/>
      <c r="B169" s="22" t="s">
        <v>214</v>
      </c>
      <c r="C169" s="123"/>
      <c r="D169" s="123"/>
      <c r="E169" s="123"/>
      <c r="F169" s="123"/>
      <c r="G169" s="123"/>
      <c r="H169" s="123"/>
      <c r="I169" s="125"/>
      <c r="J169" s="125"/>
      <c r="K169" s="116"/>
    </row>
    <row r="170" spans="1:11" s="6" customFormat="1" ht="12.75" x14ac:dyDescent="0.2">
      <c r="A170" s="104"/>
      <c r="B170" s="22" t="s">
        <v>215</v>
      </c>
      <c r="C170" s="123"/>
      <c r="D170" s="123"/>
      <c r="E170" s="123"/>
      <c r="F170" s="123"/>
      <c r="G170" s="123"/>
      <c r="H170" s="123"/>
      <c r="I170" s="125"/>
      <c r="J170" s="125"/>
      <c r="K170" s="116"/>
    </row>
    <row r="171" spans="1:11" s="6" customFormat="1" ht="12.75" x14ac:dyDescent="0.2">
      <c r="A171" s="104"/>
      <c r="B171" s="22" t="s">
        <v>228</v>
      </c>
      <c r="C171" s="123"/>
      <c r="D171" s="123"/>
      <c r="E171" s="123"/>
      <c r="F171" s="123"/>
      <c r="G171" s="123"/>
      <c r="H171" s="123"/>
      <c r="I171" s="125"/>
      <c r="J171" s="125"/>
      <c r="K171" s="116"/>
    </row>
    <row r="172" spans="1:11" s="6" customFormat="1" ht="12.75" x14ac:dyDescent="0.2">
      <c r="A172" s="104"/>
      <c r="B172" s="22" t="s">
        <v>229</v>
      </c>
      <c r="C172" s="123"/>
      <c r="D172" s="123"/>
      <c r="E172" s="123"/>
      <c r="F172" s="123"/>
      <c r="G172" s="123"/>
      <c r="H172" s="123"/>
      <c r="I172" s="125"/>
      <c r="J172" s="125"/>
      <c r="K172" s="116"/>
    </row>
    <row r="173" spans="1:11" s="6" customFormat="1" ht="12.75" x14ac:dyDescent="0.2">
      <c r="A173" s="104"/>
      <c r="B173" s="22" t="s">
        <v>230</v>
      </c>
      <c r="C173" s="123"/>
      <c r="D173" s="123"/>
      <c r="E173" s="123"/>
      <c r="F173" s="123"/>
      <c r="G173" s="123"/>
      <c r="H173" s="123"/>
      <c r="I173" s="125"/>
      <c r="J173" s="125"/>
      <c r="K173" s="116"/>
    </row>
    <row r="174" spans="1:11" s="6" customFormat="1" ht="12.75" x14ac:dyDescent="0.2">
      <c r="A174" s="104"/>
      <c r="B174" s="22" t="s">
        <v>231</v>
      </c>
      <c r="C174" s="123"/>
      <c r="D174" s="123"/>
      <c r="E174" s="123"/>
      <c r="F174" s="123"/>
      <c r="G174" s="123"/>
      <c r="H174" s="123"/>
      <c r="I174" s="125"/>
      <c r="J174" s="125"/>
      <c r="K174" s="116"/>
    </row>
    <row r="175" spans="1:11" s="6" customFormat="1" ht="12.75" x14ac:dyDescent="0.2">
      <c r="A175" s="104"/>
      <c r="B175" s="22" t="s">
        <v>233</v>
      </c>
      <c r="C175" s="123"/>
      <c r="D175" s="123"/>
      <c r="E175" s="123"/>
      <c r="F175" s="123"/>
      <c r="G175" s="123"/>
      <c r="H175" s="123"/>
      <c r="I175" s="125"/>
      <c r="J175" s="125"/>
      <c r="K175" s="116"/>
    </row>
    <row r="176" spans="1:11" s="6" customFormat="1" ht="12.75" x14ac:dyDescent="0.2">
      <c r="A176" s="104"/>
      <c r="B176" s="22" t="s">
        <v>234</v>
      </c>
      <c r="C176" s="123"/>
      <c r="D176" s="123"/>
      <c r="E176" s="123"/>
      <c r="F176" s="123"/>
      <c r="G176" s="123"/>
      <c r="H176" s="123"/>
      <c r="I176" s="125"/>
      <c r="J176" s="125"/>
      <c r="K176" s="116"/>
    </row>
    <row r="177" spans="1:11" s="6" customFormat="1" ht="12.75" x14ac:dyDescent="0.2">
      <c r="A177" s="105"/>
      <c r="B177" s="23" t="s">
        <v>232</v>
      </c>
      <c r="C177" s="113"/>
      <c r="D177" s="113"/>
      <c r="E177" s="113"/>
      <c r="F177" s="113"/>
      <c r="G177" s="113"/>
      <c r="H177" s="113"/>
      <c r="I177" s="126"/>
      <c r="J177" s="126"/>
      <c r="K177" s="116"/>
    </row>
    <row r="178" spans="1:11" s="6" customFormat="1" ht="12.75" x14ac:dyDescent="0.2">
      <c r="A178" s="111" t="s">
        <v>227</v>
      </c>
      <c r="B178" s="24" t="s">
        <v>235</v>
      </c>
      <c r="C178" s="106" t="s">
        <v>31</v>
      </c>
      <c r="D178" s="107"/>
      <c r="E178" s="107"/>
      <c r="F178" s="107"/>
      <c r="G178" s="107"/>
      <c r="H178" s="115" t="s">
        <v>32</v>
      </c>
      <c r="I178" s="116"/>
      <c r="J178" s="116"/>
      <c r="K178" s="114" t="s">
        <v>33</v>
      </c>
    </row>
    <row r="179" spans="1:11" s="6" customFormat="1" ht="12.75" x14ac:dyDescent="0.2">
      <c r="A179" s="104"/>
      <c r="B179" s="22" t="s">
        <v>236</v>
      </c>
      <c r="C179" s="106"/>
      <c r="D179" s="107"/>
      <c r="E179" s="107"/>
      <c r="F179" s="107"/>
      <c r="G179" s="107"/>
      <c r="H179" s="115"/>
      <c r="I179" s="116"/>
      <c r="J179" s="116"/>
      <c r="K179" s="114"/>
    </row>
    <row r="180" spans="1:11" s="6" customFormat="1" ht="12.75" x14ac:dyDescent="0.2">
      <c r="A180" s="105"/>
      <c r="B180" s="23"/>
      <c r="C180" s="106"/>
      <c r="D180" s="107"/>
      <c r="E180" s="107"/>
      <c r="F180" s="107"/>
      <c r="G180" s="107"/>
      <c r="H180" s="115"/>
      <c r="I180" s="116"/>
      <c r="J180" s="116"/>
      <c r="K180" s="114"/>
    </row>
    <row r="181" spans="1:11" s="6" customFormat="1" ht="12.75" x14ac:dyDescent="0.2">
      <c r="A181" s="111" t="s">
        <v>90</v>
      </c>
      <c r="B181" s="24" t="s">
        <v>87</v>
      </c>
      <c r="C181" s="112"/>
      <c r="D181" s="112"/>
      <c r="E181" s="112">
        <v>0</v>
      </c>
      <c r="F181" s="112"/>
      <c r="G181" s="112"/>
      <c r="H181" s="112"/>
      <c r="I181" s="124"/>
      <c r="J181" s="124"/>
      <c r="K181" s="116"/>
    </row>
    <row r="182" spans="1:11" s="6" customFormat="1" ht="12.75" x14ac:dyDescent="0.2">
      <c r="A182" s="104"/>
      <c r="B182" s="22" t="s">
        <v>88</v>
      </c>
      <c r="C182" s="123"/>
      <c r="D182" s="123"/>
      <c r="E182" s="123"/>
      <c r="F182" s="123"/>
      <c r="G182" s="123"/>
      <c r="H182" s="123"/>
      <c r="I182" s="125"/>
      <c r="J182" s="125"/>
      <c r="K182" s="116"/>
    </row>
    <row r="183" spans="1:11" s="6" customFormat="1" ht="12.75" x14ac:dyDescent="0.2">
      <c r="A183" s="105"/>
      <c r="B183" s="23" t="s">
        <v>89</v>
      </c>
      <c r="C183" s="113"/>
      <c r="D183" s="113"/>
      <c r="E183" s="113"/>
      <c r="F183" s="113"/>
      <c r="G183" s="113"/>
      <c r="H183" s="113"/>
      <c r="I183" s="126"/>
      <c r="J183" s="126"/>
      <c r="K183" s="116"/>
    </row>
    <row r="184" spans="1:11" s="6" customFormat="1" ht="12.75" x14ac:dyDescent="0.2">
      <c r="A184" s="103" t="s">
        <v>195</v>
      </c>
      <c r="B184" s="31" t="s">
        <v>268</v>
      </c>
      <c r="C184" s="155"/>
      <c r="D184" s="107"/>
      <c r="E184" s="107"/>
      <c r="F184" s="107"/>
      <c r="G184" s="107"/>
      <c r="H184" s="149"/>
      <c r="I184" s="116"/>
      <c r="J184" s="116"/>
      <c r="K184" s="145"/>
    </row>
    <row r="185" spans="1:11" s="6" customFormat="1" ht="12.75" x14ac:dyDescent="0.2">
      <c r="A185" s="104"/>
      <c r="B185" s="22" t="s">
        <v>237</v>
      </c>
      <c r="C185" s="155"/>
      <c r="D185" s="107"/>
      <c r="E185" s="107"/>
      <c r="F185" s="107"/>
      <c r="G185" s="107"/>
      <c r="H185" s="149"/>
      <c r="I185" s="116"/>
      <c r="J185" s="116"/>
      <c r="K185" s="145"/>
    </row>
    <row r="186" spans="1:11" s="6" customFormat="1" ht="12.75" x14ac:dyDescent="0.2">
      <c r="A186" s="105"/>
      <c r="B186" s="23"/>
      <c r="C186" s="155"/>
      <c r="D186" s="107"/>
      <c r="E186" s="107"/>
      <c r="F186" s="107"/>
      <c r="G186" s="107"/>
      <c r="H186" s="149"/>
      <c r="I186" s="116"/>
      <c r="J186" s="116"/>
      <c r="K186" s="145"/>
    </row>
    <row r="187" spans="1:11" s="6" customFormat="1" ht="12.75" x14ac:dyDescent="0.2">
      <c r="A187" s="103" t="s">
        <v>239</v>
      </c>
      <c r="B187" s="31" t="s">
        <v>240</v>
      </c>
      <c r="C187" s="120"/>
      <c r="D187" s="107"/>
      <c r="E187" s="107"/>
      <c r="F187" s="107"/>
      <c r="G187" s="107"/>
      <c r="H187" s="149"/>
      <c r="I187" s="116"/>
      <c r="J187" s="116"/>
      <c r="K187" s="145"/>
    </row>
    <row r="188" spans="1:11" s="6" customFormat="1" ht="12.75" x14ac:dyDescent="0.2">
      <c r="A188" s="104"/>
      <c r="B188" s="22" t="s">
        <v>241</v>
      </c>
      <c r="C188" s="121"/>
      <c r="D188" s="107"/>
      <c r="E188" s="107"/>
      <c r="F188" s="107"/>
      <c r="G188" s="107"/>
      <c r="H188" s="149"/>
      <c r="I188" s="116"/>
      <c r="J188" s="116"/>
      <c r="K188" s="145"/>
    </row>
    <row r="189" spans="1:11" s="6" customFormat="1" ht="12.75" x14ac:dyDescent="0.2">
      <c r="A189" s="104"/>
      <c r="B189" s="22" t="s">
        <v>242</v>
      </c>
      <c r="C189" s="121"/>
      <c r="D189" s="107"/>
      <c r="E189" s="107"/>
      <c r="F189" s="107"/>
      <c r="G189" s="107"/>
      <c r="H189" s="149"/>
      <c r="I189" s="116"/>
      <c r="J189" s="116"/>
      <c r="K189" s="145"/>
    </row>
    <row r="190" spans="1:11" s="6" customFormat="1" ht="12.75" x14ac:dyDescent="0.2">
      <c r="A190" s="104"/>
      <c r="B190" s="22" t="s">
        <v>243</v>
      </c>
      <c r="C190" s="121"/>
      <c r="D190" s="107"/>
      <c r="E190" s="107"/>
      <c r="F190" s="107"/>
      <c r="G190" s="107"/>
      <c r="H190" s="149"/>
      <c r="I190" s="116"/>
      <c r="J190" s="116"/>
      <c r="K190" s="145"/>
    </row>
    <row r="191" spans="1:11" s="6" customFormat="1" ht="12.75" x14ac:dyDescent="0.2">
      <c r="A191" s="104"/>
      <c r="B191" s="22" t="s">
        <v>244</v>
      </c>
      <c r="C191" s="121"/>
      <c r="D191" s="107"/>
      <c r="E191" s="107"/>
      <c r="F191" s="107"/>
      <c r="G191" s="107"/>
      <c r="H191" s="149"/>
      <c r="I191" s="116"/>
      <c r="J191" s="116"/>
      <c r="K191" s="145"/>
    </row>
    <row r="192" spans="1:11" s="6" customFormat="1" ht="12.75" x14ac:dyDescent="0.2">
      <c r="A192" s="104"/>
      <c r="B192" s="22" t="s">
        <v>245</v>
      </c>
      <c r="C192" s="121"/>
      <c r="D192" s="107"/>
      <c r="E192" s="107"/>
      <c r="F192" s="107"/>
      <c r="G192" s="107"/>
      <c r="H192" s="149"/>
      <c r="I192" s="116"/>
      <c r="J192" s="116"/>
      <c r="K192" s="145"/>
    </row>
    <row r="193" spans="1:11" s="6" customFormat="1" ht="12.75" x14ac:dyDescent="0.2">
      <c r="A193" s="104"/>
      <c r="B193" s="22" t="s">
        <v>246</v>
      </c>
      <c r="C193" s="121"/>
      <c r="D193" s="107"/>
      <c r="E193" s="107"/>
      <c r="F193" s="107"/>
      <c r="G193" s="107"/>
      <c r="H193" s="149"/>
      <c r="I193" s="116"/>
      <c r="J193" s="116"/>
      <c r="K193" s="145"/>
    </row>
    <row r="194" spans="1:11" s="6" customFormat="1" ht="12.75" x14ac:dyDescent="0.2">
      <c r="A194" s="104"/>
      <c r="B194" s="22" t="s">
        <v>247</v>
      </c>
      <c r="C194" s="121"/>
      <c r="D194" s="107"/>
      <c r="E194" s="107"/>
      <c r="F194" s="107"/>
      <c r="G194" s="107"/>
      <c r="H194" s="149"/>
      <c r="I194" s="116"/>
      <c r="J194" s="116"/>
      <c r="K194" s="145"/>
    </row>
    <row r="195" spans="1:11" s="6" customFormat="1" ht="12.75" x14ac:dyDescent="0.2">
      <c r="A195" s="104"/>
      <c r="B195" s="22" t="s">
        <v>248</v>
      </c>
      <c r="C195" s="121"/>
      <c r="D195" s="107"/>
      <c r="E195" s="107"/>
      <c r="F195" s="107"/>
      <c r="G195" s="107"/>
      <c r="H195" s="149"/>
      <c r="I195" s="116"/>
      <c r="J195" s="116"/>
      <c r="K195" s="145"/>
    </row>
    <row r="196" spans="1:11" s="6" customFormat="1" ht="12.75" x14ac:dyDescent="0.2">
      <c r="A196" s="104"/>
      <c r="B196" s="22" t="s">
        <v>249</v>
      </c>
      <c r="C196" s="121"/>
      <c r="D196" s="107"/>
      <c r="E196" s="107"/>
      <c r="F196" s="107"/>
      <c r="G196" s="107"/>
      <c r="H196" s="149"/>
      <c r="I196" s="116"/>
      <c r="J196" s="116"/>
      <c r="K196" s="145"/>
    </row>
    <row r="197" spans="1:11" s="6" customFormat="1" ht="12.75" x14ac:dyDescent="0.2">
      <c r="A197" s="105"/>
      <c r="B197" s="23" t="s">
        <v>250</v>
      </c>
      <c r="C197" s="122"/>
      <c r="D197" s="107"/>
      <c r="E197" s="107"/>
      <c r="F197" s="107"/>
      <c r="G197" s="107"/>
      <c r="H197" s="149"/>
      <c r="I197" s="116"/>
      <c r="J197" s="116"/>
      <c r="K197" s="145"/>
    </row>
    <row r="198" spans="1:11" s="6" customFormat="1" ht="12.75" customHeight="1" x14ac:dyDescent="0.2">
      <c r="A198" s="103" t="s">
        <v>238</v>
      </c>
      <c r="B198" s="31" t="s">
        <v>251</v>
      </c>
      <c r="C198" s="106" t="s">
        <v>31</v>
      </c>
      <c r="D198" s="107"/>
      <c r="E198" s="107"/>
      <c r="F198" s="107"/>
      <c r="G198" s="107"/>
      <c r="H198" s="115" t="s">
        <v>32</v>
      </c>
      <c r="I198" s="116"/>
      <c r="J198" s="116"/>
      <c r="K198" s="114" t="s">
        <v>33</v>
      </c>
    </row>
    <row r="199" spans="1:11" s="6" customFormat="1" ht="12.75" x14ac:dyDescent="0.2">
      <c r="A199" s="104"/>
      <c r="B199" s="22" t="s">
        <v>252</v>
      </c>
      <c r="C199" s="106"/>
      <c r="D199" s="107"/>
      <c r="E199" s="107"/>
      <c r="F199" s="107"/>
      <c r="G199" s="107"/>
      <c r="H199" s="115"/>
      <c r="I199" s="116"/>
      <c r="J199" s="116"/>
      <c r="K199" s="114"/>
    </row>
    <row r="200" spans="1:11" s="6" customFormat="1" ht="12.75" x14ac:dyDescent="0.2">
      <c r="A200" s="105"/>
      <c r="B200" s="23"/>
      <c r="C200" s="106"/>
      <c r="D200" s="107"/>
      <c r="E200" s="107"/>
      <c r="F200" s="107"/>
      <c r="G200" s="107"/>
      <c r="H200" s="115"/>
      <c r="I200" s="116"/>
      <c r="J200" s="116"/>
      <c r="K200" s="114"/>
    </row>
    <row r="201" spans="1:11" s="6" customFormat="1" ht="12.75" x14ac:dyDescent="0.2">
      <c r="A201" s="111" t="s">
        <v>120</v>
      </c>
      <c r="B201" s="24" t="s">
        <v>121</v>
      </c>
      <c r="C201" s="112"/>
      <c r="D201" s="112"/>
      <c r="E201" s="112"/>
      <c r="F201" s="112"/>
      <c r="G201" s="112"/>
      <c r="H201" s="112"/>
      <c r="I201" s="124"/>
      <c r="J201" s="124"/>
      <c r="K201" s="116"/>
    </row>
    <row r="202" spans="1:11" s="6" customFormat="1" ht="12.75" x14ac:dyDescent="0.2">
      <c r="A202" s="105"/>
      <c r="B202" s="23" t="s">
        <v>122</v>
      </c>
      <c r="C202" s="113"/>
      <c r="D202" s="113"/>
      <c r="E202" s="113"/>
      <c r="F202" s="113"/>
      <c r="G202" s="113"/>
      <c r="H202" s="113"/>
      <c r="I202" s="126"/>
      <c r="J202" s="126"/>
      <c r="K202" s="116"/>
    </row>
    <row r="203" spans="1:11" s="6" customFormat="1" ht="12.75" x14ac:dyDescent="0.2">
      <c r="A203" s="111" t="s">
        <v>123</v>
      </c>
      <c r="B203" s="24" t="s">
        <v>269</v>
      </c>
      <c r="C203" s="112"/>
      <c r="D203" s="112"/>
      <c r="E203" s="112"/>
      <c r="F203" s="112"/>
      <c r="G203" s="112"/>
      <c r="H203" s="112"/>
      <c r="I203" s="124"/>
      <c r="J203" s="124"/>
      <c r="K203" s="116"/>
    </row>
    <row r="204" spans="1:11" s="6" customFormat="1" ht="12.75" x14ac:dyDescent="0.2">
      <c r="A204" s="105"/>
      <c r="B204" s="23" t="s">
        <v>124</v>
      </c>
      <c r="C204" s="113"/>
      <c r="D204" s="113"/>
      <c r="E204" s="113"/>
      <c r="F204" s="113"/>
      <c r="G204" s="113"/>
      <c r="H204" s="113"/>
      <c r="I204" s="126"/>
      <c r="J204" s="126"/>
      <c r="K204" s="116"/>
    </row>
    <row r="205" spans="1:11" s="6" customFormat="1" ht="12.75" x14ac:dyDescent="0.2">
      <c r="A205" s="103" t="s">
        <v>125</v>
      </c>
      <c r="B205" s="31" t="s">
        <v>270</v>
      </c>
      <c r="C205" s="108" t="s">
        <v>131</v>
      </c>
      <c r="D205" s="107"/>
      <c r="E205" s="107"/>
      <c r="F205" s="107"/>
      <c r="G205" s="107"/>
      <c r="H205" s="108" t="s">
        <v>128</v>
      </c>
      <c r="I205" s="116"/>
      <c r="J205" s="116"/>
      <c r="K205" s="114" t="s">
        <v>129</v>
      </c>
    </row>
    <row r="206" spans="1:11" s="6" customFormat="1" ht="12.75" x14ac:dyDescent="0.2">
      <c r="A206" s="104"/>
      <c r="B206" s="22" t="s">
        <v>126</v>
      </c>
      <c r="C206" s="109"/>
      <c r="D206" s="107"/>
      <c r="E206" s="107"/>
      <c r="F206" s="107"/>
      <c r="G206" s="107"/>
      <c r="H206" s="109"/>
      <c r="I206" s="116"/>
      <c r="J206" s="116"/>
      <c r="K206" s="114"/>
    </row>
    <row r="207" spans="1:11" s="6" customFormat="1" ht="12.75" x14ac:dyDescent="0.2">
      <c r="A207" s="105"/>
      <c r="B207" s="23" t="s">
        <v>127</v>
      </c>
      <c r="C207" s="110"/>
      <c r="D207" s="107"/>
      <c r="E207" s="107"/>
      <c r="F207" s="107"/>
      <c r="G207" s="107"/>
      <c r="H207" s="110"/>
      <c r="I207" s="116"/>
      <c r="J207" s="116"/>
      <c r="K207" s="114"/>
    </row>
    <row r="208" spans="1:11" s="6" customFormat="1" ht="12.75" x14ac:dyDescent="0.2">
      <c r="A208" s="111" t="s">
        <v>92</v>
      </c>
      <c r="B208" s="24" t="s">
        <v>253</v>
      </c>
      <c r="C208" s="117" t="s">
        <v>36</v>
      </c>
      <c r="D208" s="117" t="s">
        <v>36</v>
      </c>
      <c r="E208" s="112">
        <f>5871.98/1000+458.33/1000</f>
        <v>6.3303099999999999</v>
      </c>
      <c r="F208" s="117" t="s">
        <v>36</v>
      </c>
      <c r="G208" s="117" t="s">
        <v>36</v>
      </c>
      <c r="H208" s="112"/>
      <c r="I208" s="146" t="s">
        <v>36</v>
      </c>
      <c r="J208" s="146" t="s">
        <v>36</v>
      </c>
      <c r="K208" s="116"/>
    </row>
    <row r="209" spans="1:11" s="6" customFormat="1" ht="12.75" x14ac:dyDescent="0.2">
      <c r="A209" s="104"/>
      <c r="B209" s="22" t="s">
        <v>254</v>
      </c>
      <c r="C209" s="118"/>
      <c r="D209" s="118"/>
      <c r="E209" s="123"/>
      <c r="F209" s="118"/>
      <c r="G209" s="118"/>
      <c r="H209" s="123"/>
      <c r="I209" s="147"/>
      <c r="J209" s="147"/>
      <c r="K209" s="116"/>
    </row>
    <row r="210" spans="1:11" s="6" customFormat="1" ht="12.75" x14ac:dyDescent="0.2">
      <c r="A210" s="104"/>
      <c r="B210" s="22" t="s">
        <v>255</v>
      </c>
      <c r="C210" s="118"/>
      <c r="D210" s="118"/>
      <c r="E210" s="123"/>
      <c r="F210" s="118"/>
      <c r="G210" s="118"/>
      <c r="H210" s="123"/>
      <c r="I210" s="147"/>
      <c r="J210" s="147"/>
      <c r="K210" s="116"/>
    </row>
    <row r="211" spans="1:11" s="6" customFormat="1" ht="12.75" x14ac:dyDescent="0.2">
      <c r="A211" s="104"/>
      <c r="B211" s="22" t="s">
        <v>256</v>
      </c>
      <c r="C211" s="118"/>
      <c r="D211" s="118"/>
      <c r="E211" s="123"/>
      <c r="F211" s="118"/>
      <c r="G211" s="118"/>
      <c r="H211" s="123"/>
      <c r="I211" s="147"/>
      <c r="J211" s="147"/>
      <c r="K211" s="116"/>
    </row>
    <row r="212" spans="1:11" s="6" customFormat="1" ht="12.75" x14ac:dyDescent="0.2">
      <c r="A212" s="104"/>
      <c r="B212" s="22" t="s">
        <v>257</v>
      </c>
      <c r="C212" s="118"/>
      <c r="D212" s="118"/>
      <c r="E212" s="123"/>
      <c r="F212" s="118"/>
      <c r="G212" s="118"/>
      <c r="H212" s="123"/>
      <c r="I212" s="147"/>
      <c r="J212" s="147"/>
      <c r="K212" s="116"/>
    </row>
    <row r="213" spans="1:11" s="6" customFormat="1" ht="12.75" x14ac:dyDescent="0.2">
      <c r="A213" s="104"/>
      <c r="B213" s="22" t="s">
        <v>258</v>
      </c>
      <c r="C213" s="118"/>
      <c r="D213" s="118"/>
      <c r="E213" s="123"/>
      <c r="F213" s="118"/>
      <c r="G213" s="118"/>
      <c r="H213" s="123"/>
      <c r="I213" s="147"/>
      <c r="J213" s="147"/>
      <c r="K213" s="116"/>
    </row>
    <row r="214" spans="1:11" s="6" customFormat="1" ht="12.75" x14ac:dyDescent="0.2">
      <c r="A214" s="105"/>
      <c r="B214" s="23" t="s">
        <v>259</v>
      </c>
      <c r="C214" s="119"/>
      <c r="D214" s="119"/>
      <c r="E214" s="113"/>
      <c r="F214" s="119"/>
      <c r="G214" s="119"/>
      <c r="H214" s="113"/>
      <c r="I214" s="148"/>
      <c r="J214" s="148"/>
      <c r="K214" s="116"/>
    </row>
    <row r="215" spans="1:11" s="6" customFormat="1" ht="12.75" x14ac:dyDescent="0.2">
      <c r="A215" s="103" t="s">
        <v>97</v>
      </c>
      <c r="B215" s="24" t="s">
        <v>93</v>
      </c>
      <c r="C215" s="117" t="s">
        <v>36</v>
      </c>
      <c r="D215" s="117" t="s">
        <v>36</v>
      </c>
      <c r="E215" s="112">
        <f>E26+E46-E208</f>
        <v>-3.2080899999999999</v>
      </c>
      <c r="F215" s="117" t="s">
        <v>36</v>
      </c>
      <c r="G215" s="117" t="s">
        <v>36</v>
      </c>
      <c r="H215" s="112"/>
      <c r="I215" s="146" t="s">
        <v>36</v>
      </c>
      <c r="J215" s="146" t="s">
        <v>36</v>
      </c>
      <c r="K215" s="116"/>
    </row>
    <row r="216" spans="1:11" s="6" customFormat="1" ht="12.75" x14ac:dyDescent="0.2">
      <c r="A216" s="104"/>
      <c r="B216" s="22" t="s">
        <v>25</v>
      </c>
      <c r="C216" s="118"/>
      <c r="D216" s="118"/>
      <c r="E216" s="123"/>
      <c r="F216" s="118"/>
      <c r="G216" s="118"/>
      <c r="H216" s="123"/>
      <c r="I216" s="147"/>
      <c r="J216" s="147"/>
      <c r="K216" s="116"/>
    </row>
    <row r="217" spans="1:11" s="6" customFormat="1" ht="12.75" x14ac:dyDescent="0.2">
      <c r="A217" s="104"/>
      <c r="B217" s="22" t="s">
        <v>94</v>
      </c>
      <c r="C217" s="118"/>
      <c r="D217" s="118"/>
      <c r="E217" s="123"/>
      <c r="F217" s="118"/>
      <c r="G217" s="118"/>
      <c r="H217" s="123"/>
      <c r="I217" s="147"/>
      <c r="J217" s="147"/>
      <c r="K217" s="116"/>
    </row>
    <row r="218" spans="1:11" s="6" customFormat="1" ht="12.75" x14ac:dyDescent="0.2">
      <c r="A218" s="104"/>
      <c r="B218" s="22" t="s">
        <v>95</v>
      </c>
      <c r="C218" s="118"/>
      <c r="D218" s="118"/>
      <c r="E218" s="123"/>
      <c r="F218" s="118"/>
      <c r="G218" s="118"/>
      <c r="H218" s="123"/>
      <c r="I218" s="147"/>
      <c r="J218" s="147"/>
      <c r="K218" s="116"/>
    </row>
    <row r="219" spans="1:11" s="6" customFormat="1" ht="12.75" x14ac:dyDescent="0.2">
      <c r="A219" s="104"/>
      <c r="B219" s="22" t="s">
        <v>91</v>
      </c>
      <c r="C219" s="118"/>
      <c r="D219" s="118"/>
      <c r="E219" s="123"/>
      <c r="F219" s="118"/>
      <c r="G219" s="118"/>
      <c r="H219" s="123"/>
      <c r="I219" s="147"/>
      <c r="J219" s="147"/>
      <c r="K219" s="116"/>
    </row>
    <row r="220" spans="1:11" s="6" customFormat="1" ht="12.75" x14ac:dyDescent="0.2">
      <c r="A220" s="105"/>
      <c r="B220" s="23" t="s">
        <v>96</v>
      </c>
      <c r="C220" s="119"/>
      <c r="D220" s="119"/>
      <c r="E220" s="113"/>
      <c r="F220" s="119"/>
      <c r="G220" s="119"/>
      <c r="H220" s="113"/>
      <c r="I220" s="148"/>
      <c r="J220" s="148"/>
      <c r="K220" s="116"/>
    </row>
    <row r="224" spans="1:11" x14ac:dyDescent="0.25">
      <c r="B224" s="1" t="s">
        <v>533</v>
      </c>
    </row>
    <row r="225" spans="2:5" x14ac:dyDescent="0.25">
      <c r="B225" s="1" t="s">
        <v>534</v>
      </c>
    </row>
    <row r="231" spans="2:5" x14ac:dyDescent="0.25">
      <c r="B231" s="1" t="s">
        <v>535</v>
      </c>
      <c r="E231" s="1" t="s">
        <v>538</v>
      </c>
    </row>
  </sheetData>
  <mergeCells count="390">
    <mergeCell ref="C132:C137"/>
    <mergeCell ref="D132:D137"/>
    <mergeCell ref="A158:A160"/>
    <mergeCell ref="G154:G157"/>
    <mergeCell ref="H154:H157"/>
    <mergeCell ref="C158:C160"/>
    <mergeCell ref="D158:D160"/>
    <mergeCell ref="E158:E160"/>
    <mergeCell ref="F158:F160"/>
    <mergeCell ref="G158:G160"/>
    <mergeCell ref="H158:H160"/>
    <mergeCell ref="C154:C157"/>
    <mergeCell ref="D154:D157"/>
    <mergeCell ref="H201:H202"/>
    <mergeCell ref="I201:I202"/>
    <mergeCell ref="K70:K72"/>
    <mergeCell ref="G70:G72"/>
    <mergeCell ref="A80:A81"/>
    <mergeCell ref="J121:J126"/>
    <mergeCell ref="K121:K126"/>
    <mergeCell ref="K97:K101"/>
    <mergeCell ref="A121:A126"/>
    <mergeCell ref="C121:C126"/>
    <mergeCell ref="D121:D126"/>
    <mergeCell ref="E121:E126"/>
    <mergeCell ref="F121:F126"/>
    <mergeCell ref="G121:G126"/>
    <mergeCell ref="H121:H126"/>
    <mergeCell ref="I121:I126"/>
    <mergeCell ref="F97:F101"/>
    <mergeCell ref="G97:G101"/>
    <mergeCell ref="A85:A96"/>
    <mergeCell ref="A82:A84"/>
    <mergeCell ref="A116:A120"/>
    <mergeCell ref="A104:A115"/>
    <mergeCell ref="E165:E177"/>
    <mergeCell ref="A127:A131"/>
    <mergeCell ref="J70:J72"/>
    <mergeCell ref="C85:C96"/>
    <mergeCell ref="D85:D96"/>
    <mergeCell ref="E85:E96"/>
    <mergeCell ref="J80:J81"/>
    <mergeCell ref="C97:C101"/>
    <mergeCell ref="D97:D101"/>
    <mergeCell ref="E97:E101"/>
    <mergeCell ref="C70:C72"/>
    <mergeCell ref="D70:D72"/>
    <mergeCell ref="E70:E72"/>
    <mergeCell ref="F70:F72"/>
    <mergeCell ref="J97:J101"/>
    <mergeCell ref="H70:H72"/>
    <mergeCell ref="I70:I72"/>
    <mergeCell ref="I154:I157"/>
    <mergeCell ref="E82:E84"/>
    <mergeCell ref="F82:F84"/>
    <mergeCell ref="F127:F131"/>
    <mergeCell ref="C116:C120"/>
    <mergeCell ref="D116:D120"/>
    <mergeCell ref="E116:E120"/>
    <mergeCell ref="C82:C84"/>
    <mergeCell ref="D82:D84"/>
    <mergeCell ref="C104:C115"/>
    <mergeCell ref="D104:D115"/>
    <mergeCell ref="E104:E115"/>
    <mergeCell ref="F104:F115"/>
    <mergeCell ref="I97:I101"/>
    <mergeCell ref="H104:H115"/>
    <mergeCell ref="C127:C131"/>
    <mergeCell ref="D127:D131"/>
    <mergeCell ref="E127:E131"/>
    <mergeCell ref="C138:C139"/>
    <mergeCell ref="D138:D139"/>
    <mergeCell ref="E138:E139"/>
    <mergeCell ref="E154:E157"/>
    <mergeCell ref="J82:J84"/>
    <mergeCell ref="K82:K84"/>
    <mergeCell ref="G127:G131"/>
    <mergeCell ref="H127:H131"/>
    <mergeCell ref="I127:I131"/>
    <mergeCell ref="I116:I120"/>
    <mergeCell ref="J116:J120"/>
    <mergeCell ref="G80:G81"/>
    <mergeCell ref="J132:J137"/>
    <mergeCell ref="K132:K137"/>
    <mergeCell ref="G102:G103"/>
    <mergeCell ref="G104:G115"/>
    <mergeCell ref="K74:K79"/>
    <mergeCell ref="G74:G79"/>
    <mergeCell ref="H74:H79"/>
    <mergeCell ref="I74:I79"/>
    <mergeCell ref="C80:C81"/>
    <mergeCell ref="D80:D81"/>
    <mergeCell ref="E80:E81"/>
    <mergeCell ref="C74:C79"/>
    <mergeCell ref="H80:H81"/>
    <mergeCell ref="I80:I81"/>
    <mergeCell ref="K80:K81"/>
    <mergeCell ref="A208:A214"/>
    <mergeCell ref="G215:G220"/>
    <mergeCell ref="H215:H220"/>
    <mergeCell ref="I215:I220"/>
    <mergeCell ref="J215:J220"/>
    <mergeCell ref="K215:K220"/>
    <mergeCell ref="A215:A220"/>
    <mergeCell ref="C215:C220"/>
    <mergeCell ref="D215:D220"/>
    <mergeCell ref="E215:E220"/>
    <mergeCell ref="F215:F220"/>
    <mergeCell ref="K85:K96"/>
    <mergeCell ref="K138:K139"/>
    <mergeCell ref="G138:G139"/>
    <mergeCell ref="H138:H139"/>
    <mergeCell ref="I138:I139"/>
    <mergeCell ref="J138:J139"/>
    <mergeCell ref="G85:G96"/>
    <mergeCell ref="H85:H96"/>
    <mergeCell ref="I85:I96"/>
    <mergeCell ref="J85:J96"/>
    <mergeCell ref="H132:H137"/>
    <mergeCell ref="I132:I137"/>
    <mergeCell ref="G132:G137"/>
    <mergeCell ref="K116:K120"/>
    <mergeCell ref="I104:I115"/>
    <mergeCell ref="J127:J131"/>
    <mergeCell ref="K104:K115"/>
    <mergeCell ref="H97:H101"/>
    <mergeCell ref="G116:G120"/>
    <mergeCell ref="H116:H120"/>
    <mergeCell ref="C184:C186"/>
    <mergeCell ref="C181:C183"/>
    <mergeCell ref="D181:D183"/>
    <mergeCell ref="E181:E183"/>
    <mergeCell ref="H187:H197"/>
    <mergeCell ref="I187:I197"/>
    <mergeCell ref="J198:J200"/>
    <mergeCell ref="K158:K160"/>
    <mergeCell ref="G140:G153"/>
    <mergeCell ref="H140:H153"/>
    <mergeCell ref="I140:I153"/>
    <mergeCell ref="J140:J153"/>
    <mergeCell ref="K140:K153"/>
    <mergeCell ref="J154:J157"/>
    <mergeCell ref="K154:K157"/>
    <mergeCell ref="I158:I160"/>
    <mergeCell ref="J158:J160"/>
    <mergeCell ref="C140:C153"/>
    <mergeCell ref="D140:D153"/>
    <mergeCell ref="C161:C162"/>
    <mergeCell ref="G161:G162"/>
    <mergeCell ref="H161:H162"/>
    <mergeCell ref="A165:A177"/>
    <mergeCell ref="C165:C177"/>
    <mergeCell ref="D165:D177"/>
    <mergeCell ref="J102:J103"/>
    <mergeCell ref="K102:K103"/>
    <mergeCell ref="K127:K131"/>
    <mergeCell ref="H102:H103"/>
    <mergeCell ref="I102:I103"/>
    <mergeCell ref="J104:J115"/>
    <mergeCell ref="H163:H164"/>
    <mergeCell ref="I163:I164"/>
    <mergeCell ref="D102:D103"/>
    <mergeCell ref="J163:J164"/>
    <mergeCell ref="I161:I162"/>
    <mergeCell ref="E163:E164"/>
    <mergeCell ref="F163:F164"/>
    <mergeCell ref="D161:D162"/>
    <mergeCell ref="E161:E162"/>
    <mergeCell ref="F161:F162"/>
    <mergeCell ref="C163:C164"/>
    <mergeCell ref="D163:D164"/>
    <mergeCell ref="A138:A139"/>
    <mergeCell ref="E132:E137"/>
    <mergeCell ref="A132:A137"/>
    <mergeCell ref="A26:A30"/>
    <mergeCell ref="C26:C30"/>
    <mergeCell ref="D26:D30"/>
    <mergeCell ref="E26:E30"/>
    <mergeCell ref="F26:F30"/>
    <mergeCell ref="E52:E55"/>
    <mergeCell ref="A52:A55"/>
    <mergeCell ref="A59:A61"/>
    <mergeCell ref="A102:A103"/>
    <mergeCell ref="A97:A101"/>
    <mergeCell ref="A41:A43"/>
    <mergeCell ref="C41:C43"/>
    <mergeCell ref="D41:D43"/>
    <mergeCell ref="F62:F69"/>
    <mergeCell ref="E56:E58"/>
    <mergeCell ref="C52:C55"/>
    <mergeCell ref="D52:D55"/>
    <mergeCell ref="C37:C40"/>
    <mergeCell ref="D37:D40"/>
    <mergeCell ref="E37:E40"/>
    <mergeCell ref="C46:C50"/>
    <mergeCell ref="D46:D50"/>
    <mergeCell ref="E46:E50"/>
    <mergeCell ref="E41:E43"/>
    <mergeCell ref="A161:A162"/>
    <mergeCell ref="A163:A164"/>
    <mergeCell ref="A140:A153"/>
    <mergeCell ref="K181:K183"/>
    <mergeCell ref="F46:F50"/>
    <mergeCell ref="G46:G50"/>
    <mergeCell ref="H46:H50"/>
    <mergeCell ref="I46:I50"/>
    <mergeCell ref="G52:G55"/>
    <mergeCell ref="H52:H55"/>
    <mergeCell ref="J46:J50"/>
    <mergeCell ref="K46:K50"/>
    <mergeCell ref="F181:F183"/>
    <mergeCell ref="G181:G183"/>
    <mergeCell ref="K52:K55"/>
    <mergeCell ref="J165:J177"/>
    <mergeCell ref="K165:K177"/>
    <mergeCell ref="J52:J55"/>
    <mergeCell ref="F52:F55"/>
    <mergeCell ref="I52:I55"/>
    <mergeCell ref="K163:K164"/>
    <mergeCell ref="K62:K69"/>
    <mergeCell ref="F59:F61"/>
    <mergeCell ref="G59:G61"/>
    <mergeCell ref="K56:K58"/>
    <mergeCell ref="F165:F177"/>
    <mergeCell ref="G165:G177"/>
    <mergeCell ref="F56:F58"/>
    <mergeCell ref="H165:H177"/>
    <mergeCell ref="H181:H183"/>
    <mergeCell ref="I181:I183"/>
    <mergeCell ref="J181:J183"/>
    <mergeCell ref="F154:F157"/>
    <mergeCell ref="G56:G58"/>
    <mergeCell ref="H56:H58"/>
    <mergeCell ref="I56:I58"/>
    <mergeCell ref="H59:H61"/>
    <mergeCell ref="I59:I61"/>
    <mergeCell ref="I165:I177"/>
    <mergeCell ref="F74:F79"/>
    <mergeCell ref="J161:J162"/>
    <mergeCell ref="K161:K162"/>
    <mergeCell ref="G163:G164"/>
    <mergeCell ref="F85:F96"/>
    <mergeCell ref="J59:J61"/>
    <mergeCell ref="K59:K61"/>
    <mergeCell ref="G62:G69"/>
    <mergeCell ref="H62:H69"/>
    <mergeCell ref="E140:E153"/>
    <mergeCell ref="F140:F153"/>
    <mergeCell ref="F138:F139"/>
    <mergeCell ref="F132:F137"/>
    <mergeCell ref="E102:E103"/>
    <mergeCell ref="F102:F103"/>
    <mergeCell ref="F116:F120"/>
    <mergeCell ref="C102:C103"/>
    <mergeCell ref="J56:J58"/>
    <mergeCell ref="C62:C69"/>
    <mergeCell ref="D62:D69"/>
    <mergeCell ref="E62:E69"/>
    <mergeCell ref="C59:C61"/>
    <mergeCell ref="D59:D61"/>
    <mergeCell ref="E59:E61"/>
    <mergeCell ref="D74:D79"/>
    <mergeCell ref="E74:E79"/>
    <mergeCell ref="C56:C58"/>
    <mergeCell ref="I62:I69"/>
    <mergeCell ref="J62:J69"/>
    <mergeCell ref="J74:J79"/>
    <mergeCell ref="I82:I84"/>
    <mergeCell ref="G82:G84"/>
    <mergeCell ref="H82:H84"/>
    <mergeCell ref="K184:K186"/>
    <mergeCell ref="H31:H34"/>
    <mergeCell ref="I31:I34"/>
    <mergeCell ref="E184:E186"/>
    <mergeCell ref="H208:H214"/>
    <mergeCell ref="I208:I214"/>
    <mergeCell ref="J208:J214"/>
    <mergeCell ref="H184:H186"/>
    <mergeCell ref="I184:I186"/>
    <mergeCell ref="J184:J186"/>
    <mergeCell ref="E208:E214"/>
    <mergeCell ref="G208:G214"/>
    <mergeCell ref="F37:F40"/>
    <mergeCell ref="G178:G180"/>
    <mergeCell ref="H178:H180"/>
    <mergeCell ref="I178:I180"/>
    <mergeCell ref="J178:J180"/>
    <mergeCell ref="K178:K180"/>
    <mergeCell ref="J187:J197"/>
    <mergeCell ref="K187:K197"/>
    <mergeCell ref="J37:J40"/>
    <mergeCell ref="K37:K40"/>
    <mergeCell ref="E178:E180"/>
    <mergeCell ref="F178:F180"/>
    <mergeCell ref="A7:K7"/>
    <mergeCell ref="A8:K8"/>
    <mergeCell ref="A9:K9"/>
    <mergeCell ref="A10:K10"/>
    <mergeCell ref="C14:E14"/>
    <mergeCell ref="F13:H13"/>
    <mergeCell ref="I13:K13"/>
    <mergeCell ref="F14:H14"/>
    <mergeCell ref="I14:K14"/>
    <mergeCell ref="C13:E13"/>
    <mergeCell ref="H26:H30"/>
    <mergeCell ref="H37:H40"/>
    <mergeCell ref="I41:I43"/>
    <mergeCell ref="J41:J43"/>
    <mergeCell ref="K41:K43"/>
    <mergeCell ref="F41:F43"/>
    <mergeCell ref="G41:G43"/>
    <mergeCell ref="H41:H43"/>
    <mergeCell ref="C31:C34"/>
    <mergeCell ref="D31:D34"/>
    <mergeCell ref="E31:E34"/>
    <mergeCell ref="F31:F34"/>
    <mergeCell ref="G31:G34"/>
    <mergeCell ref="J31:J34"/>
    <mergeCell ref="K31:K34"/>
    <mergeCell ref="K26:K30"/>
    <mergeCell ref="I26:I30"/>
    <mergeCell ref="J26:J30"/>
    <mergeCell ref="G26:G30"/>
    <mergeCell ref="G37:G40"/>
    <mergeCell ref="I37:I40"/>
    <mergeCell ref="A187:A197"/>
    <mergeCell ref="C187:C197"/>
    <mergeCell ref="D187:D197"/>
    <mergeCell ref="E187:E197"/>
    <mergeCell ref="F187:F197"/>
    <mergeCell ref="G187:G197"/>
    <mergeCell ref="A31:A34"/>
    <mergeCell ref="A178:A180"/>
    <mergeCell ref="C178:C180"/>
    <mergeCell ref="D178:D180"/>
    <mergeCell ref="D184:D186"/>
    <mergeCell ref="A184:A186"/>
    <mergeCell ref="A37:A40"/>
    <mergeCell ref="A181:A183"/>
    <mergeCell ref="A46:A50"/>
    <mergeCell ref="A56:A58"/>
    <mergeCell ref="D56:D58"/>
    <mergeCell ref="F184:F186"/>
    <mergeCell ref="G184:G186"/>
    <mergeCell ref="A154:A157"/>
    <mergeCell ref="A74:A79"/>
    <mergeCell ref="A62:A69"/>
    <mergeCell ref="A70:A72"/>
    <mergeCell ref="F80:F81"/>
    <mergeCell ref="K198:K200"/>
    <mergeCell ref="H198:H200"/>
    <mergeCell ref="I198:I200"/>
    <mergeCell ref="F208:F214"/>
    <mergeCell ref="C203:C204"/>
    <mergeCell ref="D203:D204"/>
    <mergeCell ref="E203:E204"/>
    <mergeCell ref="F205:F207"/>
    <mergeCell ref="G205:G207"/>
    <mergeCell ref="H205:H207"/>
    <mergeCell ref="I205:I207"/>
    <mergeCell ref="J205:J207"/>
    <mergeCell ref="K205:K207"/>
    <mergeCell ref="C201:C202"/>
    <mergeCell ref="D201:D202"/>
    <mergeCell ref="K208:K214"/>
    <mergeCell ref="C208:C214"/>
    <mergeCell ref="D208:D214"/>
    <mergeCell ref="J203:J204"/>
    <mergeCell ref="K203:K204"/>
    <mergeCell ref="H203:H204"/>
    <mergeCell ref="I203:I204"/>
    <mergeCell ref="K201:K202"/>
    <mergeCell ref="J201:J202"/>
    <mergeCell ref="A198:A200"/>
    <mergeCell ref="C198:C200"/>
    <mergeCell ref="D198:D200"/>
    <mergeCell ref="E198:E200"/>
    <mergeCell ref="F198:F200"/>
    <mergeCell ref="G198:G200"/>
    <mergeCell ref="A205:A207"/>
    <mergeCell ref="C205:C207"/>
    <mergeCell ref="D205:D207"/>
    <mergeCell ref="E205:E207"/>
    <mergeCell ref="A203:A204"/>
    <mergeCell ref="A201:A202"/>
    <mergeCell ref="E201:E202"/>
    <mergeCell ref="F203:F204"/>
    <mergeCell ref="G203:G204"/>
    <mergeCell ref="F201:F202"/>
    <mergeCell ref="G201:G202"/>
  </mergeCells>
  <phoneticPr fontId="0" type="noConversion"/>
  <pageMargins left="0.39370078740157483" right="0.39370078740157483" top="0.19685039370078741" bottom="0.19685039370078741" header="0.27559055118110237" footer="0.27559055118110237"/>
  <pageSetup paperSize="9" scale="53" fitToHeight="0" orientation="portrait" r:id="rId1"/>
  <headerFooter alignWithMargins="0">
    <oddHeader>&amp;L&amp;"Arial,обычный"&amp;6Подготовлено с использованием системы ГАРАНТ</oddHeader>
  </headerFooter>
  <rowBreaks count="1" manualBreakCount="1">
    <brk id="1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sheetPr>
  <dimension ref="A1:BL38"/>
  <sheetViews>
    <sheetView zoomScaleNormal="100" workbookViewId="0">
      <selection activeCell="A10" sqref="A10:BL16"/>
    </sheetView>
  </sheetViews>
  <sheetFormatPr defaultColWidth="1.42578125" defaultRowHeight="12.75" x14ac:dyDescent="0.2"/>
  <cols>
    <col min="1" max="3" width="1.42578125" style="6"/>
    <col min="4" max="4" width="28.5703125" style="6" customWidth="1"/>
    <col min="5" max="5" width="30.28515625" style="6" customWidth="1"/>
    <col min="6" max="16384" width="1.42578125" style="6"/>
  </cols>
  <sheetData>
    <row r="1" spans="1:64" x14ac:dyDescent="0.2">
      <c r="A1" s="6" t="s">
        <v>100</v>
      </c>
      <c r="D1" s="71"/>
    </row>
    <row r="2" spans="1:64" x14ac:dyDescent="0.2">
      <c r="A2" s="156" t="s">
        <v>271</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row>
    <row r="3" spans="1:64" x14ac:dyDescent="0.2">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row>
    <row r="4" spans="1:64" ht="15" customHeight="1" x14ac:dyDescent="0.2">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row>
    <row r="5" spans="1:64" x14ac:dyDescent="0.2">
      <c r="A5" s="156" t="s">
        <v>130</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row>
    <row r="6" spans="1:64" x14ac:dyDescent="0.2">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row>
    <row r="7" spans="1:64" x14ac:dyDescent="0.2">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row>
    <row r="8" spans="1:64" x14ac:dyDescent="0.2">
      <c r="A8" s="156"/>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row>
    <row r="9" spans="1:64" ht="15" customHeight="1" x14ac:dyDescent="0.2">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row>
    <row r="10" spans="1:64" x14ac:dyDescent="0.2">
      <c r="A10" s="156" t="s">
        <v>136</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x14ac:dyDescent="0.2">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x14ac:dyDescent="0.2">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x14ac:dyDescent="0.2">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row>
    <row r="14" spans="1:64" x14ac:dyDescent="0.2">
      <c r="A14" s="156"/>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row>
    <row r="15" spans="1:64" x14ac:dyDescent="0.2">
      <c r="A15" s="156"/>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row>
    <row r="16" spans="1:64" ht="15" customHeight="1" x14ac:dyDescent="0.2">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row>
    <row r="17" spans="1:64" x14ac:dyDescent="0.2">
      <c r="A17" s="156" t="s">
        <v>198</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row>
    <row r="18" spans="1:64" x14ac:dyDescent="0.2">
      <c r="A18" s="156"/>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row>
    <row r="19" spans="1:64" x14ac:dyDescent="0.2">
      <c r="A19" s="156"/>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row>
    <row r="20" spans="1:64" x14ac:dyDescent="0.2">
      <c r="A20" s="156"/>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row>
    <row r="21" spans="1:64" x14ac:dyDescent="0.2">
      <c r="A21" s="156"/>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row>
    <row r="22" spans="1:64" x14ac:dyDescent="0.2">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row>
    <row r="23" spans="1:64" x14ac:dyDescent="0.2">
      <c r="A23" s="156"/>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row>
    <row r="24" spans="1:64" x14ac:dyDescent="0.2">
      <c r="A24" s="156"/>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row>
    <row r="25" spans="1:64" ht="15" customHeight="1" x14ac:dyDescent="0.2">
      <c r="A25" s="156"/>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row>
    <row r="26" spans="1:64" ht="15" customHeight="1" x14ac:dyDescent="0.2">
      <c r="A26" s="156"/>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row>
    <row r="27" spans="1:64" x14ac:dyDescent="0.2">
      <c r="A27" s="156" t="s">
        <v>99</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row>
    <row r="28" spans="1:64" x14ac:dyDescent="0.2">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row>
    <row r="29" spans="1:64" x14ac:dyDescent="0.2">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row>
    <row r="30" spans="1:64" ht="14.25" customHeight="1" x14ac:dyDescent="0.2">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row>
    <row r="31" spans="1:64" ht="15" customHeight="1" x14ac:dyDescent="0.2">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row>
    <row r="32" spans="1:64" x14ac:dyDescent="0.2">
      <c r="A32" s="156" t="s">
        <v>98</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row>
    <row r="33" spans="1:64" x14ac:dyDescent="0.2">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row>
    <row r="34" spans="1:64" x14ac:dyDescent="0.2">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row>
    <row r="35" spans="1:64" x14ac:dyDescent="0.2">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row>
    <row r="36" spans="1:64" x14ac:dyDescent="0.2">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row>
    <row r="37" spans="1:64" ht="15" customHeight="1" x14ac:dyDescent="0.2">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row>
    <row r="38" spans="1:64" ht="15" customHeight="1" x14ac:dyDescent="0.2">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row>
  </sheetData>
  <mergeCells count="6">
    <mergeCell ref="A27:BL31"/>
    <mergeCell ref="A32:BL38"/>
    <mergeCell ref="A2:BL4"/>
    <mergeCell ref="A5:BL9"/>
    <mergeCell ref="A10:BL16"/>
    <mergeCell ref="A17:BL26"/>
  </mergeCells>
  <pageMargins left="0.78740157480314965" right="0.39370078740157483" top="0.59055118110236227" bottom="0.39370078740157483" header="0.27559055118110237" footer="0.27559055118110237"/>
  <pageSetup paperSize="9" orientation="portrait"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3A545-3DF5-4C83-9C8A-204B4F4426CE}">
  <sheetPr>
    <tabColor indexed="48"/>
  </sheetPr>
  <dimension ref="A1:CU31"/>
  <sheetViews>
    <sheetView tabSelected="1" workbookViewId="0">
      <selection activeCell="DS22" sqref="DS22"/>
    </sheetView>
  </sheetViews>
  <sheetFormatPr defaultColWidth="1.42578125" defaultRowHeight="15.75" x14ac:dyDescent="0.25"/>
  <cols>
    <col min="1" max="16384" width="1.42578125" style="1"/>
  </cols>
  <sheetData>
    <row r="1" spans="1:99" s="3" customFormat="1" ht="11.25" x14ac:dyDescent="0.2">
      <c r="CU1" s="2" t="s">
        <v>274</v>
      </c>
    </row>
    <row r="2" spans="1:99" s="3" customFormat="1" ht="11.25" x14ac:dyDescent="0.2">
      <c r="CU2" s="2" t="s">
        <v>1</v>
      </c>
    </row>
    <row r="3" spans="1:99" s="3" customFormat="1" ht="11.25" x14ac:dyDescent="0.2">
      <c r="CU3" s="2" t="s">
        <v>2</v>
      </c>
    </row>
    <row r="4" spans="1:99" s="3" customFormat="1" ht="11.25" x14ac:dyDescent="0.2">
      <c r="CU4" s="2" t="s">
        <v>3</v>
      </c>
    </row>
    <row r="7" spans="1:99" x14ac:dyDescent="0.25">
      <c r="A7" s="138" t="s">
        <v>275</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row>
    <row r="8" spans="1:99" x14ac:dyDescent="0.2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row>
    <row r="10" spans="1:99" s="37" customFormat="1" ht="15" x14ac:dyDescent="0.25">
      <c r="A10" s="36" t="s">
        <v>276</v>
      </c>
    </row>
    <row r="12" spans="1:99" s="6" customFormat="1" ht="12.75" x14ac:dyDescent="0.2">
      <c r="A12" s="140" t="s">
        <v>7</v>
      </c>
      <c r="B12" s="141"/>
      <c r="C12" s="141"/>
      <c r="D12" s="180"/>
      <c r="E12" s="140" t="s">
        <v>277</v>
      </c>
      <c r="F12" s="141"/>
      <c r="G12" s="141"/>
      <c r="H12" s="141"/>
      <c r="I12" s="141"/>
      <c r="J12" s="141"/>
      <c r="K12" s="141"/>
      <c r="L12" s="141"/>
      <c r="M12" s="141"/>
      <c r="N12" s="141"/>
      <c r="O12" s="141"/>
      <c r="P12" s="141"/>
      <c r="Q12" s="141"/>
      <c r="R12" s="141"/>
      <c r="S12" s="141"/>
      <c r="T12" s="141"/>
      <c r="U12" s="141"/>
      <c r="V12" s="141"/>
      <c r="W12" s="141"/>
      <c r="X12" s="180"/>
      <c r="Y12" s="141" t="s">
        <v>9</v>
      </c>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0" t="s">
        <v>278</v>
      </c>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80"/>
      <c r="BW12" s="140" t="s">
        <v>12</v>
      </c>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80"/>
    </row>
    <row r="13" spans="1:99" s="6" customFormat="1" ht="12.75" x14ac:dyDescent="0.2">
      <c r="A13" s="181" t="s">
        <v>8</v>
      </c>
      <c r="B13" s="182"/>
      <c r="C13" s="182"/>
      <c r="D13" s="183"/>
      <c r="E13" s="181"/>
      <c r="F13" s="182"/>
      <c r="G13" s="182"/>
      <c r="H13" s="182"/>
      <c r="I13" s="182"/>
      <c r="J13" s="182"/>
      <c r="K13" s="182"/>
      <c r="L13" s="182"/>
      <c r="M13" s="182"/>
      <c r="N13" s="182"/>
      <c r="O13" s="182"/>
      <c r="P13" s="182"/>
      <c r="Q13" s="182"/>
      <c r="R13" s="182"/>
      <c r="S13" s="182"/>
      <c r="T13" s="182"/>
      <c r="U13" s="182"/>
      <c r="V13" s="182"/>
      <c r="W13" s="182"/>
      <c r="X13" s="183"/>
      <c r="Y13" s="139" t="s">
        <v>10</v>
      </c>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43" t="s">
        <v>10</v>
      </c>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79"/>
      <c r="BW13" s="143" t="s">
        <v>10</v>
      </c>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79"/>
    </row>
    <row r="14" spans="1:99" s="6" customFormat="1" ht="12.75" x14ac:dyDescent="0.2">
      <c r="A14" s="181"/>
      <c r="B14" s="182"/>
      <c r="C14" s="182"/>
      <c r="D14" s="183"/>
      <c r="E14" s="181"/>
      <c r="F14" s="182"/>
      <c r="G14" s="182"/>
      <c r="H14" s="182"/>
      <c r="I14" s="182"/>
      <c r="J14" s="182"/>
      <c r="K14" s="182"/>
      <c r="L14" s="182"/>
      <c r="M14" s="182"/>
      <c r="N14" s="182"/>
      <c r="O14" s="182"/>
      <c r="P14" s="182"/>
      <c r="Q14" s="182"/>
      <c r="R14" s="182"/>
      <c r="S14" s="182"/>
      <c r="T14" s="182"/>
      <c r="U14" s="182"/>
      <c r="V14" s="182"/>
      <c r="W14" s="182"/>
      <c r="X14" s="183"/>
      <c r="Y14" s="141" t="s">
        <v>279</v>
      </c>
      <c r="Z14" s="141"/>
      <c r="AA14" s="141"/>
      <c r="AB14" s="141"/>
      <c r="AC14" s="180"/>
      <c r="AD14" s="140" t="s">
        <v>280</v>
      </c>
      <c r="AE14" s="141"/>
      <c r="AF14" s="141"/>
      <c r="AG14" s="141"/>
      <c r="AH14" s="180"/>
      <c r="AI14" s="140" t="s">
        <v>281</v>
      </c>
      <c r="AJ14" s="141"/>
      <c r="AK14" s="141"/>
      <c r="AL14" s="141"/>
      <c r="AM14" s="180"/>
      <c r="AN14" s="140" t="s">
        <v>282</v>
      </c>
      <c r="AO14" s="141"/>
      <c r="AP14" s="141"/>
      <c r="AQ14" s="141"/>
      <c r="AR14" s="180"/>
      <c r="AS14" s="140" t="s">
        <v>283</v>
      </c>
      <c r="AT14" s="141"/>
      <c r="AU14" s="141"/>
      <c r="AV14" s="141"/>
      <c r="AW14" s="180"/>
      <c r="AX14" s="140" t="s">
        <v>279</v>
      </c>
      <c r="AY14" s="141"/>
      <c r="AZ14" s="141"/>
      <c r="BA14" s="141"/>
      <c r="BB14" s="180"/>
      <c r="BC14" s="140" t="s">
        <v>280</v>
      </c>
      <c r="BD14" s="141"/>
      <c r="BE14" s="141"/>
      <c r="BF14" s="141"/>
      <c r="BG14" s="180"/>
      <c r="BH14" s="140" t="s">
        <v>281</v>
      </c>
      <c r="BI14" s="141"/>
      <c r="BJ14" s="141"/>
      <c r="BK14" s="141"/>
      <c r="BL14" s="180"/>
      <c r="BM14" s="140" t="s">
        <v>282</v>
      </c>
      <c r="BN14" s="141"/>
      <c r="BO14" s="141"/>
      <c r="BP14" s="141"/>
      <c r="BQ14" s="180"/>
      <c r="BR14" s="140" t="s">
        <v>283</v>
      </c>
      <c r="BS14" s="141"/>
      <c r="BT14" s="141"/>
      <c r="BU14" s="141"/>
      <c r="BV14" s="180"/>
      <c r="BW14" s="140" t="s">
        <v>279</v>
      </c>
      <c r="BX14" s="141"/>
      <c r="BY14" s="141"/>
      <c r="BZ14" s="141"/>
      <c r="CA14" s="180"/>
      <c r="CB14" s="140" t="s">
        <v>280</v>
      </c>
      <c r="CC14" s="141"/>
      <c r="CD14" s="141"/>
      <c r="CE14" s="141"/>
      <c r="CF14" s="180"/>
      <c r="CG14" s="140" t="s">
        <v>281</v>
      </c>
      <c r="CH14" s="141"/>
      <c r="CI14" s="141"/>
      <c r="CJ14" s="141"/>
      <c r="CK14" s="180"/>
      <c r="CL14" s="140" t="s">
        <v>282</v>
      </c>
      <c r="CM14" s="141"/>
      <c r="CN14" s="141"/>
      <c r="CO14" s="141"/>
      <c r="CP14" s="180"/>
      <c r="CQ14" s="140" t="s">
        <v>283</v>
      </c>
      <c r="CR14" s="141"/>
      <c r="CS14" s="141"/>
      <c r="CT14" s="141"/>
      <c r="CU14" s="180"/>
    </row>
    <row r="15" spans="1:99" s="6" customFormat="1" ht="12.75" x14ac:dyDescent="0.2">
      <c r="A15" s="143"/>
      <c r="B15" s="139"/>
      <c r="C15" s="139"/>
      <c r="D15" s="179"/>
      <c r="E15" s="143"/>
      <c r="F15" s="139"/>
      <c r="G15" s="139"/>
      <c r="H15" s="139"/>
      <c r="I15" s="139"/>
      <c r="J15" s="139"/>
      <c r="K15" s="139"/>
      <c r="L15" s="139"/>
      <c r="M15" s="139"/>
      <c r="N15" s="139"/>
      <c r="O15" s="139"/>
      <c r="P15" s="139"/>
      <c r="Q15" s="139"/>
      <c r="R15" s="139"/>
      <c r="S15" s="139"/>
      <c r="T15" s="139"/>
      <c r="U15" s="139"/>
      <c r="V15" s="139"/>
      <c r="W15" s="139"/>
      <c r="X15" s="179"/>
      <c r="Y15" s="139"/>
      <c r="Z15" s="139"/>
      <c r="AA15" s="139"/>
      <c r="AB15" s="139"/>
      <c r="AC15" s="179"/>
      <c r="AD15" s="143"/>
      <c r="AE15" s="139"/>
      <c r="AF15" s="139"/>
      <c r="AG15" s="139"/>
      <c r="AH15" s="179"/>
      <c r="AI15" s="143"/>
      <c r="AJ15" s="139"/>
      <c r="AK15" s="139"/>
      <c r="AL15" s="139"/>
      <c r="AM15" s="179"/>
      <c r="AN15" s="143"/>
      <c r="AO15" s="139"/>
      <c r="AP15" s="139"/>
      <c r="AQ15" s="139"/>
      <c r="AR15" s="179"/>
      <c r="AS15" s="143" t="s">
        <v>284</v>
      </c>
      <c r="AT15" s="139"/>
      <c r="AU15" s="139"/>
      <c r="AV15" s="139"/>
      <c r="AW15" s="179"/>
      <c r="AX15" s="143"/>
      <c r="AY15" s="139"/>
      <c r="AZ15" s="139"/>
      <c r="BA15" s="139"/>
      <c r="BB15" s="179"/>
      <c r="BC15" s="143"/>
      <c r="BD15" s="139"/>
      <c r="BE15" s="139"/>
      <c r="BF15" s="139"/>
      <c r="BG15" s="179"/>
      <c r="BH15" s="143"/>
      <c r="BI15" s="139"/>
      <c r="BJ15" s="139"/>
      <c r="BK15" s="139"/>
      <c r="BL15" s="179"/>
      <c r="BM15" s="143"/>
      <c r="BN15" s="139"/>
      <c r="BO15" s="139"/>
      <c r="BP15" s="139"/>
      <c r="BQ15" s="179"/>
      <c r="BR15" s="143" t="s">
        <v>284</v>
      </c>
      <c r="BS15" s="139"/>
      <c r="BT15" s="139"/>
      <c r="BU15" s="139"/>
      <c r="BV15" s="179"/>
      <c r="BW15" s="143"/>
      <c r="BX15" s="139"/>
      <c r="BY15" s="139"/>
      <c r="BZ15" s="139"/>
      <c r="CA15" s="179"/>
      <c r="CB15" s="143"/>
      <c r="CC15" s="139"/>
      <c r="CD15" s="139"/>
      <c r="CE15" s="139"/>
      <c r="CF15" s="179"/>
      <c r="CG15" s="143"/>
      <c r="CH15" s="139"/>
      <c r="CI15" s="139"/>
      <c r="CJ15" s="139"/>
      <c r="CK15" s="179"/>
      <c r="CL15" s="143"/>
      <c r="CM15" s="139"/>
      <c r="CN15" s="139"/>
      <c r="CO15" s="139"/>
      <c r="CP15" s="179"/>
      <c r="CQ15" s="143" t="s">
        <v>284</v>
      </c>
      <c r="CR15" s="139"/>
      <c r="CS15" s="139"/>
      <c r="CT15" s="139"/>
      <c r="CU15" s="179"/>
    </row>
    <row r="16" spans="1:99" s="6" customFormat="1" ht="12.75" x14ac:dyDescent="0.2">
      <c r="A16" s="117" t="s">
        <v>26</v>
      </c>
      <c r="B16" s="170"/>
      <c r="C16" s="170"/>
      <c r="D16" s="171"/>
      <c r="E16" s="176" t="s">
        <v>285</v>
      </c>
      <c r="F16" s="177"/>
      <c r="G16" s="177"/>
      <c r="H16" s="177"/>
      <c r="I16" s="177"/>
      <c r="J16" s="177"/>
      <c r="K16" s="177"/>
      <c r="L16" s="177"/>
      <c r="M16" s="177"/>
      <c r="N16" s="177"/>
      <c r="O16" s="177"/>
      <c r="P16" s="177"/>
      <c r="Q16" s="177"/>
      <c r="R16" s="177"/>
      <c r="S16" s="177"/>
      <c r="T16" s="177"/>
      <c r="U16" s="177"/>
      <c r="V16" s="177"/>
      <c r="W16" s="177"/>
      <c r="X16" s="178"/>
      <c r="Y16" s="112"/>
      <c r="Z16" s="158"/>
      <c r="AA16" s="158"/>
      <c r="AB16" s="158"/>
      <c r="AC16" s="159"/>
      <c r="AD16" s="112"/>
      <c r="AE16" s="158"/>
      <c r="AF16" s="158"/>
      <c r="AG16" s="158"/>
      <c r="AH16" s="159"/>
      <c r="AI16" s="112"/>
      <c r="AJ16" s="158"/>
      <c r="AK16" s="158"/>
      <c r="AL16" s="158"/>
      <c r="AM16" s="159"/>
      <c r="AN16" s="112"/>
      <c r="AO16" s="158"/>
      <c r="AP16" s="158"/>
      <c r="AQ16" s="158"/>
      <c r="AR16" s="159"/>
      <c r="AS16" s="112"/>
      <c r="AT16" s="158"/>
      <c r="AU16" s="158"/>
      <c r="AV16" s="158"/>
      <c r="AW16" s="159"/>
      <c r="AX16" s="112"/>
      <c r="AY16" s="158"/>
      <c r="AZ16" s="158"/>
      <c r="BA16" s="158"/>
      <c r="BB16" s="159"/>
      <c r="BC16" s="112"/>
      <c r="BD16" s="158"/>
      <c r="BE16" s="158"/>
      <c r="BF16" s="158"/>
      <c r="BG16" s="159"/>
      <c r="BH16" s="112"/>
      <c r="BI16" s="158"/>
      <c r="BJ16" s="158"/>
      <c r="BK16" s="158"/>
      <c r="BL16" s="159"/>
      <c r="BM16" s="112"/>
      <c r="BN16" s="158"/>
      <c r="BO16" s="158"/>
      <c r="BP16" s="158"/>
      <c r="BQ16" s="159"/>
      <c r="BR16" s="112"/>
      <c r="BS16" s="158"/>
      <c r="BT16" s="158"/>
      <c r="BU16" s="158"/>
      <c r="BV16" s="159"/>
      <c r="BW16" s="112"/>
      <c r="BX16" s="158"/>
      <c r="BY16" s="158"/>
      <c r="BZ16" s="158"/>
      <c r="CA16" s="159"/>
      <c r="CB16" s="112"/>
      <c r="CC16" s="158"/>
      <c r="CD16" s="158"/>
      <c r="CE16" s="158"/>
      <c r="CF16" s="159"/>
      <c r="CG16" s="112"/>
      <c r="CH16" s="158"/>
      <c r="CI16" s="158"/>
      <c r="CJ16" s="158"/>
      <c r="CK16" s="159"/>
      <c r="CL16" s="112"/>
      <c r="CM16" s="158"/>
      <c r="CN16" s="158"/>
      <c r="CO16" s="158"/>
      <c r="CP16" s="159"/>
      <c r="CQ16" s="112"/>
      <c r="CR16" s="158"/>
      <c r="CS16" s="158"/>
      <c r="CT16" s="158"/>
      <c r="CU16" s="159"/>
    </row>
    <row r="17" spans="1:99" s="6" customFormat="1" ht="12.75" x14ac:dyDescent="0.2">
      <c r="A17" s="118"/>
      <c r="B17" s="172"/>
      <c r="C17" s="172"/>
      <c r="D17" s="173"/>
      <c r="E17" s="164" t="s">
        <v>286</v>
      </c>
      <c r="F17" s="165"/>
      <c r="G17" s="165"/>
      <c r="H17" s="165"/>
      <c r="I17" s="165"/>
      <c r="J17" s="165"/>
      <c r="K17" s="165"/>
      <c r="L17" s="165"/>
      <c r="M17" s="165"/>
      <c r="N17" s="165"/>
      <c r="O17" s="165"/>
      <c r="P17" s="165"/>
      <c r="Q17" s="165"/>
      <c r="R17" s="165"/>
      <c r="S17" s="165"/>
      <c r="T17" s="165"/>
      <c r="U17" s="165"/>
      <c r="V17" s="165"/>
      <c r="W17" s="165"/>
      <c r="X17" s="166"/>
      <c r="Y17" s="123"/>
      <c r="Z17" s="160"/>
      <c r="AA17" s="160"/>
      <c r="AB17" s="160"/>
      <c r="AC17" s="161"/>
      <c r="AD17" s="123"/>
      <c r="AE17" s="160"/>
      <c r="AF17" s="160"/>
      <c r="AG17" s="160"/>
      <c r="AH17" s="161"/>
      <c r="AI17" s="123"/>
      <c r="AJ17" s="160"/>
      <c r="AK17" s="160"/>
      <c r="AL17" s="160"/>
      <c r="AM17" s="161"/>
      <c r="AN17" s="123"/>
      <c r="AO17" s="160"/>
      <c r="AP17" s="160"/>
      <c r="AQ17" s="160"/>
      <c r="AR17" s="161"/>
      <c r="AS17" s="123"/>
      <c r="AT17" s="160"/>
      <c r="AU17" s="160"/>
      <c r="AV17" s="160"/>
      <c r="AW17" s="161"/>
      <c r="AX17" s="123"/>
      <c r="AY17" s="160"/>
      <c r="AZ17" s="160"/>
      <c r="BA17" s="160"/>
      <c r="BB17" s="161"/>
      <c r="BC17" s="123"/>
      <c r="BD17" s="160"/>
      <c r="BE17" s="160"/>
      <c r="BF17" s="160"/>
      <c r="BG17" s="161"/>
      <c r="BH17" s="123"/>
      <c r="BI17" s="160"/>
      <c r="BJ17" s="160"/>
      <c r="BK17" s="160"/>
      <c r="BL17" s="161"/>
      <c r="BM17" s="123"/>
      <c r="BN17" s="160"/>
      <c r="BO17" s="160"/>
      <c r="BP17" s="160"/>
      <c r="BQ17" s="161"/>
      <c r="BR17" s="123"/>
      <c r="BS17" s="160"/>
      <c r="BT17" s="160"/>
      <c r="BU17" s="160"/>
      <c r="BV17" s="161"/>
      <c r="BW17" s="123"/>
      <c r="BX17" s="160"/>
      <c r="BY17" s="160"/>
      <c r="BZ17" s="160"/>
      <c r="CA17" s="161"/>
      <c r="CB17" s="123"/>
      <c r="CC17" s="160"/>
      <c r="CD17" s="160"/>
      <c r="CE17" s="160"/>
      <c r="CF17" s="161"/>
      <c r="CG17" s="123"/>
      <c r="CH17" s="160"/>
      <c r="CI17" s="160"/>
      <c r="CJ17" s="160"/>
      <c r="CK17" s="161"/>
      <c r="CL17" s="123"/>
      <c r="CM17" s="160"/>
      <c r="CN17" s="160"/>
      <c r="CO17" s="160"/>
      <c r="CP17" s="161"/>
      <c r="CQ17" s="123"/>
      <c r="CR17" s="160"/>
      <c r="CS17" s="160"/>
      <c r="CT17" s="160"/>
      <c r="CU17" s="161"/>
    </row>
    <row r="18" spans="1:99" s="6" customFormat="1" ht="12.75" x14ac:dyDescent="0.2">
      <c r="A18" s="119"/>
      <c r="B18" s="174"/>
      <c r="C18" s="174"/>
      <c r="D18" s="175"/>
      <c r="E18" s="167" t="s">
        <v>287</v>
      </c>
      <c r="F18" s="168"/>
      <c r="G18" s="168"/>
      <c r="H18" s="168"/>
      <c r="I18" s="168"/>
      <c r="J18" s="168"/>
      <c r="K18" s="168"/>
      <c r="L18" s="168"/>
      <c r="M18" s="168"/>
      <c r="N18" s="168"/>
      <c r="O18" s="168"/>
      <c r="P18" s="168"/>
      <c r="Q18" s="168"/>
      <c r="R18" s="168"/>
      <c r="S18" s="168"/>
      <c r="T18" s="168"/>
      <c r="U18" s="168"/>
      <c r="V18" s="168"/>
      <c r="W18" s="168"/>
      <c r="X18" s="169"/>
      <c r="Y18" s="113"/>
      <c r="Z18" s="162"/>
      <c r="AA18" s="162"/>
      <c r="AB18" s="162"/>
      <c r="AC18" s="163"/>
      <c r="AD18" s="113"/>
      <c r="AE18" s="162"/>
      <c r="AF18" s="162"/>
      <c r="AG18" s="162"/>
      <c r="AH18" s="163"/>
      <c r="AI18" s="113"/>
      <c r="AJ18" s="162"/>
      <c r="AK18" s="162"/>
      <c r="AL18" s="162"/>
      <c r="AM18" s="163"/>
      <c r="AN18" s="113"/>
      <c r="AO18" s="162"/>
      <c r="AP18" s="162"/>
      <c r="AQ18" s="162"/>
      <c r="AR18" s="163"/>
      <c r="AS18" s="113"/>
      <c r="AT18" s="162"/>
      <c r="AU18" s="162"/>
      <c r="AV18" s="162"/>
      <c r="AW18" s="163"/>
      <c r="AX18" s="113"/>
      <c r="AY18" s="162"/>
      <c r="AZ18" s="162"/>
      <c r="BA18" s="162"/>
      <c r="BB18" s="163"/>
      <c r="BC18" s="113"/>
      <c r="BD18" s="162"/>
      <c r="BE18" s="162"/>
      <c r="BF18" s="162"/>
      <c r="BG18" s="163"/>
      <c r="BH18" s="113"/>
      <c r="BI18" s="162"/>
      <c r="BJ18" s="162"/>
      <c r="BK18" s="162"/>
      <c r="BL18" s="163"/>
      <c r="BM18" s="113"/>
      <c r="BN18" s="162"/>
      <c r="BO18" s="162"/>
      <c r="BP18" s="162"/>
      <c r="BQ18" s="163"/>
      <c r="BR18" s="113"/>
      <c r="BS18" s="162"/>
      <c r="BT18" s="162"/>
      <c r="BU18" s="162"/>
      <c r="BV18" s="163"/>
      <c r="BW18" s="113"/>
      <c r="BX18" s="162"/>
      <c r="BY18" s="162"/>
      <c r="BZ18" s="162"/>
      <c r="CA18" s="163"/>
      <c r="CB18" s="113"/>
      <c r="CC18" s="162"/>
      <c r="CD18" s="162"/>
      <c r="CE18" s="162"/>
      <c r="CF18" s="163"/>
      <c r="CG18" s="113"/>
      <c r="CH18" s="162"/>
      <c r="CI18" s="162"/>
      <c r="CJ18" s="162"/>
      <c r="CK18" s="163"/>
      <c r="CL18" s="113"/>
      <c r="CM18" s="162"/>
      <c r="CN18" s="162"/>
      <c r="CO18" s="162"/>
      <c r="CP18" s="163"/>
      <c r="CQ18" s="113"/>
      <c r="CR18" s="162"/>
      <c r="CS18" s="162"/>
      <c r="CT18" s="162"/>
      <c r="CU18" s="163"/>
    </row>
    <row r="19" spans="1:99" s="6" customFormat="1" ht="12.75" x14ac:dyDescent="0.2">
      <c r="A19" s="117" t="s">
        <v>34</v>
      </c>
      <c r="B19" s="170"/>
      <c r="C19" s="170"/>
      <c r="D19" s="171"/>
      <c r="E19" s="176" t="s">
        <v>285</v>
      </c>
      <c r="F19" s="177"/>
      <c r="G19" s="177"/>
      <c r="H19" s="177"/>
      <c r="I19" s="177"/>
      <c r="J19" s="177"/>
      <c r="K19" s="177"/>
      <c r="L19" s="177"/>
      <c r="M19" s="177"/>
      <c r="N19" s="177"/>
      <c r="O19" s="177"/>
      <c r="P19" s="177"/>
      <c r="Q19" s="177"/>
      <c r="R19" s="177"/>
      <c r="S19" s="177"/>
      <c r="T19" s="177"/>
      <c r="U19" s="177"/>
      <c r="V19" s="177"/>
      <c r="W19" s="177"/>
      <c r="X19" s="178"/>
      <c r="Y19" s="112"/>
      <c r="Z19" s="158"/>
      <c r="AA19" s="158"/>
      <c r="AB19" s="158"/>
      <c r="AC19" s="159"/>
      <c r="AD19" s="112"/>
      <c r="AE19" s="158"/>
      <c r="AF19" s="158"/>
      <c r="AG19" s="158"/>
      <c r="AH19" s="159"/>
      <c r="AI19" s="112"/>
      <c r="AJ19" s="158"/>
      <c r="AK19" s="158"/>
      <c r="AL19" s="158"/>
      <c r="AM19" s="159"/>
      <c r="AN19" s="112"/>
      <c r="AO19" s="158"/>
      <c r="AP19" s="158"/>
      <c r="AQ19" s="158"/>
      <c r="AR19" s="159"/>
      <c r="AS19" s="112"/>
      <c r="AT19" s="158"/>
      <c r="AU19" s="158"/>
      <c r="AV19" s="158"/>
      <c r="AW19" s="159"/>
      <c r="AX19" s="112"/>
      <c r="AY19" s="158"/>
      <c r="AZ19" s="158"/>
      <c r="BA19" s="158"/>
      <c r="BB19" s="159"/>
      <c r="BC19" s="112"/>
      <c r="BD19" s="158"/>
      <c r="BE19" s="158"/>
      <c r="BF19" s="158"/>
      <c r="BG19" s="159"/>
      <c r="BH19" s="112"/>
      <c r="BI19" s="158"/>
      <c r="BJ19" s="158"/>
      <c r="BK19" s="158"/>
      <c r="BL19" s="159"/>
      <c r="BM19" s="112"/>
      <c r="BN19" s="158"/>
      <c r="BO19" s="158"/>
      <c r="BP19" s="158"/>
      <c r="BQ19" s="159"/>
      <c r="BR19" s="112"/>
      <c r="BS19" s="158"/>
      <c r="BT19" s="158"/>
      <c r="BU19" s="158"/>
      <c r="BV19" s="159"/>
      <c r="BW19" s="112"/>
      <c r="BX19" s="158"/>
      <c r="BY19" s="158"/>
      <c r="BZ19" s="158"/>
      <c r="CA19" s="159"/>
      <c r="CB19" s="112"/>
      <c r="CC19" s="158"/>
      <c r="CD19" s="158"/>
      <c r="CE19" s="158"/>
      <c r="CF19" s="159"/>
      <c r="CG19" s="112"/>
      <c r="CH19" s="158"/>
      <c r="CI19" s="158"/>
      <c r="CJ19" s="158"/>
      <c r="CK19" s="159"/>
      <c r="CL19" s="112"/>
      <c r="CM19" s="158"/>
      <c r="CN19" s="158"/>
      <c r="CO19" s="158"/>
      <c r="CP19" s="159"/>
      <c r="CQ19" s="112"/>
      <c r="CR19" s="158"/>
      <c r="CS19" s="158"/>
      <c r="CT19" s="158"/>
      <c r="CU19" s="159"/>
    </row>
    <row r="20" spans="1:99" s="6" customFormat="1" ht="12.75" x14ac:dyDescent="0.2">
      <c r="A20" s="118"/>
      <c r="B20" s="172"/>
      <c r="C20" s="172"/>
      <c r="D20" s="173"/>
      <c r="E20" s="164" t="s">
        <v>286</v>
      </c>
      <c r="F20" s="165"/>
      <c r="G20" s="165"/>
      <c r="H20" s="165"/>
      <c r="I20" s="165"/>
      <c r="J20" s="165"/>
      <c r="K20" s="165"/>
      <c r="L20" s="165"/>
      <c r="M20" s="165"/>
      <c r="N20" s="165"/>
      <c r="O20" s="165"/>
      <c r="P20" s="165"/>
      <c r="Q20" s="165"/>
      <c r="R20" s="165"/>
      <c r="S20" s="165"/>
      <c r="T20" s="165"/>
      <c r="U20" s="165"/>
      <c r="V20" s="165"/>
      <c r="W20" s="165"/>
      <c r="X20" s="166"/>
      <c r="Y20" s="123"/>
      <c r="Z20" s="160"/>
      <c r="AA20" s="160"/>
      <c r="AB20" s="160"/>
      <c r="AC20" s="161"/>
      <c r="AD20" s="123"/>
      <c r="AE20" s="160"/>
      <c r="AF20" s="160"/>
      <c r="AG20" s="160"/>
      <c r="AH20" s="161"/>
      <c r="AI20" s="123"/>
      <c r="AJ20" s="160"/>
      <c r="AK20" s="160"/>
      <c r="AL20" s="160"/>
      <c r="AM20" s="161"/>
      <c r="AN20" s="123"/>
      <c r="AO20" s="160"/>
      <c r="AP20" s="160"/>
      <c r="AQ20" s="160"/>
      <c r="AR20" s="161"/>
      <c r="AS20" s="123"/>
      <c r="AT20" s="160"/>
      <c r="AU20" s="160"/>
      <c r="AV20" s="160"/>
      <c r="AW20" s="161"/>
      <c r="AX20" s="123"/>
      <c r="AY20" s="160"/>
      <c r="AZ20" s="160"/>
      <c r="BA20" s="160"/>
      <c r="BB20" s="161"/>
      <c r="BC20" s="123"/>
      <c r="BD20" s="160"/>
      <c r="BE20" s="160"/>
      <c r="BF20" s="160"/>
      <c r="BG20" s="161"/>
      <c r="BH20" s="123"/>
      <c r="BI20" s="160"/>
      <c r="BJ20" s="160"/>
      <c r="BK20" s="160"/>
      <c r="BL20" s="161"/>
      <c r="BM20" s="123"/>
      <c r="BN20" s="160"/>
      <c r="BO20" s="160"/>
      <c r="BP20" s="160"/>
      <c r="BQ20" s="161"/>
      <c r="BR20" s="123"/>
      <c r="BS20" s="160"/>
      <c r="BT20" s="160"/>
      <c r="BU20" s="160"/>
      <c r="BV20" s="161"/>
      <c r="BW20" s="123"/>
      <c r="BX20" s="160"/>
      <c r="BY20" s="160"/>
      <c r="BZ20" s="160"/>
      <c r="CA20" s="161"/>
      <c r="CB20" s="123"/>
      <c r="CC20" s="160"/>
      <c r="CD20" s="160"/>
      <c r="CE20" s="160"/>
      <c r="CF20" s="161"/>
      <c r="CG20" s="123"/>
      <c r="CH20" s="160"/>
      <c r="CI20" s="160"/>
      <c r="CJ20" s="160"/>
      <c r="CK20" s="161"/>
      <c r="CL20" s="123"/>
      <c r="CM20" s="160"/>
      <c r="CN20" s="160"/>
      <c r="CO20" s="160"/>
      <c r="CP20" s="161"/>
      <c r="CQ20" s="123"/>
      <c r="CR20" s="160"/>
      <c r="CS20" s="160"/>
      <c r="CT20" s="160"/>
      <c r="CU20" s="161"/>
    </row>
    <row r="21" spans="1:99" s="6" customFormat="1" ht="12.75" x14ac:dyDescent="0.2">
      <c r="A21" s="118"/>
      <c r="B21" s="172"/>
      <c r="C21" s="172"/>
      <c r="D21" s="173"/>
      <c r="E21" s="164" t="s">
        <v>288</v>
      </c>
      <c r="F21" s="165"/>
      <c r="G21" s="165"/>
      <c r="H21" s="165"/>
      <c r="I21" s="165"/>
      <c r="J21" s="165"/>
      <c r="K21" s="165"/>
      <c r="L21" s="165"/>
      <c r="M21" s="165"/>
      <c r="N21" s="165"/>
      <c r="O21" s="165"/>
      <c r="P21" s="165"/>
      <c r="Q21" s="165"/>
      <c r="R21" s="165"/>
      <c r="S21" s="165"/>
      <c r="T21" s="165"/>
      <c r="U21" s="165"/>
      <c r="V21" s="165"/>
      <c r="W21" s="165"/>
      <c r="X21" s="166"/>
      <c r="Y21" s="123"/>
      <c r="Z21" s="160"/>
      <c r="AA21" s="160"/>
      <c r="AB21" s="160"/>
      <c r="AC21" s="161"/>
      <c r="AD21" s="123"/>
      <c r="AE21" s="160"/>
      <c r="AF21" s="160"/>
      <c r="AG21" s="160"/>
      <c r="AH21" s="161"/>
      <c r="AI21" s="123"/>
      <c r="AJ21" s="160"/>
      <c r="AK21" s="160"/>
      <c r="AL21" s="160"/>
      <c r="AM21" s="161"/>
      <c r="AN21" s="123"/>
      <c r="AO21" s="160"/>
      <c r="AP21" s="160"/>
      <c r="AQ21" s="160"/>
      <c r="AR21" s="161"/>
      <c r="AS21" s="123"/>
      <c r="AT21" s="160"/>
      <c r="AU21" s="160"/>
      <c r="AV21" s="160"/>
      <c r="AW21" s="161"/>
      <c r="AX21" s="123"/>
      <c r="AY21" s="160"/>
      <c r="AZ21" s="160"/>
      <c r="BA21" s="160"/>
      <c r="BB21" s="161"/>
      <c r="BC21" s="123"/>
      <c r="BD21" s="160"/>
      <c r="BE21" s="160"/>
      <c r="BF21" s="160"/>
      <c r="BG21" s="161"/>
      <c r="BH21" s="123"/>
      <c r="BI21" s="160"/>
      <c r="BJ21" s="160"/>
      <c r="BK21" s="160"/>
      <c r="BL21" s="161"/>
      <c r="BM21" s="123"/>
      <c r="BN21" s="160"/>
      <c r="BO21" s="160"/>
      <c r="BP21" s="160"/>
      <c r="BQ21" s="161"/>
      <c r="BR21" s="123"/>
      <c r="BS21" s="160"/>
      <c r="BT21" s="160"/>
      <c r="BU21" s="160"/>
      <c r="BV21" s="161"/>
      <c r="BW21" s="123"/>
      <c r="BX21" s="160"/>
      <c r="BY21" s="160"/>
      <c r="BZ21" s="160"/>
      <c r="CA21" s="161"/>
      <c r="CB21" s="123"/>
      <c r="CC21" s="160"/>
      <c r="CD21" s="160"/>
      <c r="CE21" s="160"/>
      <c r="CF21" s="161"/>
      <c r="CG21" s="123"/>
      <c r="CH21" s="160"/>
      <c r="CI21" s="160"/>
      <c r="CJ21" s="160"/>
      <c r="CK21" s="161"/>
      <c r="CL21" s="123"/>
      <c r="CM21" s="160"/>
      <c r="CN21" s="160"/>
      <c r="CO21" s="160"/>
      <c r="CP21" s="161"/>
      <c r="CQ21" s="123"/>
      <c r="CR21" s="160"/>
      <c r="CS21" s="160"/>
      <c r="CT21" s="160"/>
      <c r="CU21" s="161"/>
    </row>
    <row r="22" spans="1:99" s="6" customFormat="1" ht="12.75" x14ac:dyDescent="0.2">
      <c r="A22" s="119"/>
      <c r="B22" s="174"/>
      <c r="C22" s="174"/>
      <c r="D22" s="175"/>
      <c r="E22" s="167" t="s">
        <v>289</v>
      </c>
      <c r="F22" s="168"/>
      <c r="G22" s="168"/>
      <c r="H22" s="168"/>
      <c r="I22" s="168"/>
      <c r="J22" s="168"/>
      <c r="K22" s="168"/>
      <c r="L22" s="168"/>
      <c r="M22" s="168"/>
      <c r="N22" s="168"/>
      <c r="O22" s="168"/>
      <c r="P22" s="168"/>
      <c r="Q22" s="168"/>
      <c r="R22" s="168"/>
      <c r="S22" s="168"/>
      <c r="T22" s="168"/>
      <c r="U22" s="168"/>
      <c r="V22" s="168"/>
      <c r="W22" s="168"/>
      <c r="X22" s="169"/>
      <c r="Y22" s="113"/>
      <c r="Z22" s="162"/>
      <c r="AA22" s="162"/>
      <c r="AB22" s="162"/>
      <c r="AC22" s="163"/>
      <c r="AD22" s="113"/>
      <c r="AE22" s="162"/>
      <c r="AF22" s="162"/>
      <c r="AG22" s="162"/>
      <c r="AH22" s="163"/>
      <c r="AI22" s="113"/>
      <c r="AJ22" s="162"/>
      <c r="AK22" s="162"/>
      <c r="AL22" s="162"/>
      <c r="AM22" s="163"/>
      <c r="AN22" s="113"/>
      <c r="AO22" s="162"/>
      <c r="AP22" s="162"/>
      <c r="AQ22" s="162"/>
      <c r="AR22" s="163"/>
      <c r="AS22" s="113"/>
      <c r="AT22" s="162"/>
      <c r="AU22" s="162"/>
      <c r="AV22" s="162"/>
      <c r="AW22" s="163"/>
      <c r="AX22" s="113"/>
      <c r="AY22" s="162"/>
      <c r="AZ22" s="162"/>
      <c r="BA22" s="162"/>
      <c r="BB22" s="163"/>
      <c r="BC22" s="113"/>
      <c r="BD22" s="162"/>
      <c r="BE22" s="162"/>
      <c r="BF22" s="162"/>
      <c r="BG22" s="163"/>
      <c r="BH22" s="113"/>
      <c r="BI22" s="162"/>
      <c r="BJ22" s="162"/>
      <c r="BK22" s="162"/>
      <c r="BL22" s="163"/>
      <c r="BM22" s="113"/>
      <c r="BN22" s="162"/>
      <c r="BO22" s="162"/>
      <c r="BP22" s="162"/>
      <c r="BQ22" s="163"/>
      <c r="BR22" s="113"/>
      <c r="BS22" s="162"/>
      <c r="BT22" s="162"/>
      <c r="BU22" s="162"/>
      <c r="BV22" s="163"/>
      <c r="BW22" s="113"/>
      <c r="BX22" s="162"/>
      <c r="BY22" s="162"/>
      <c r="BZ22" s="162"/>
      <c r="CA22" s="163"/>
      <c r="CB22" s="113"/>
      <c r="CC22" s="162"/>
      <c r="CD22" s="162"/>
      <c r="CE22" s="162"/>
      <c r="CF22" s="163"/>
      <c r="CG22" s="113"/>
      <c r="CH22" s="162"/>
      <c r="CI22" s="162"/>
      <c r="CJ22" s="162"/>
      <c r="CK22" s="163"/>
      <c r="CL22" s="113"/>
      <c r="CM22" s="162"/>
      <c r="CN22" s="162"/>
      <c r="CO22" s="162"/>
      <c r="CP22" s="163"/>
      <c r="CQ22" s="113"/>
      <c r="CR22" s="162"/>
      <c r="CS22" s="162"/>
      <c r="CT22" s="162"/>
      <c r="CU22" s="163"/>
    </row>
    <row r="26" spans="1:99" s="6" customFormat="1" ht="12.75" x14ac:dyDescent="0.2">
      <c r="A26" s="38" t="s">
        <v>290</v>
      </c>
    </row>
    <row r="27" spans="1:99" s="6" customFormat="1" ht="12.75" x14ac:dyDescent="0.2">
      <c r="A27" s="156" t="s">
        <v>291</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row>
    <row r="28" spans="1:99" s="6" customFormat="1" ht="15" customHeight="1" x14ac:dyDescent="0.2">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row>
    <row r="29" spans="1:99" s="6" customFormat="1" ht="15" customHeight="1" x14ac:dyDescent="0.2">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row>
    <row r="30" spans="1:99" s="6" customFormat="1" ht="12.75" x14ac:dyDescent="0.2">
      <c r="A30" s="156" t="s">
        <v>292</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6"/>
      <c r="CQ30" s="156"/>
      <c r="CR30" s="156"/>
      <c r="CS30" s="156"/>
      <c r="CT30" s="156"/>
      <c r="CU30" s="156"/>
    </row>
    <row r="31" spans="1:99" s="6" customFormat="1" ht="15" customHeight="1" x14ac:dyDescent="0.2">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6"/>
      <c r="CQ31" s="156"/>
      <c r="CR31" s="156"/>
      <c r="CS31" s="156"/>
      <c r="CT31" s="156"/>
      <c r="CU31" s="156"/>
    </row>
  </sheetData>
  <mergeCells count="86">
    <mergeCell ref="A7:CU7"/>
    <mergeCell ref="A12:D12"/>
    <mergeCell ref="E12:X12"/>
    <mergeCell ref="Y12:AW12"/>
    <mergeCell ref="AX12:BV12"/>
    <mergeCell ref="BW12:CU12"/>
    <mergeCell ref="A14:D14"/>
    <mergeCell ref="E14:X14"/>
    <mergeCell ref="Y14:AC14"/>
    <mergeCell ref="AD14:AH14"/>
    <mergeCell ref="AI14:AM14"/>
    <mergeCell ref="A13:D13"/>
    <mergeCell ref="E13:X13"/>
    <mergeCell ref="Y13:AW13"/>
    <mergeCell ref="AX13:BV13"/>
    <mergeCell ref="BW13:CU13"/>
    <mergeCell ref="CQ14:CU14"/>
    <mergeCell ref="AN14:AR14"/>
    <mergeCell ref="AS14:AW14"/>
    <mergeCell ref="AX14:BB14"/>
    <mergeCell ref="BC14:BG14"/>
    <mergeCell ref="BH14:BL14"/>
    <mergeCell ref="BM14:BQ14"/>
    <mergeCell ref="BR14:BV14"/>
    <mergeCell ref="BW14:CA14"/>
    <mergeCell ref="CB14:CF14"/>
    <mergeCell ref="CG14:CK14"/>
    <mergeCell ref="CL14:CP14"/>
    <mergeCell ref="BH15:BL15"/>
    <mergeCell ref="BM15:BQ15"/>
    <mergeCell ref="BR15:BV15"/>
    <mergeCell ref="A15:D15"/>
    <mergeCell ref="E15:X15"/>
    <mergeCell ref="Y15:AC15"/>
    <mergeCell ref="AD15:AH15"/>
    <mergeCell ref="AI15:AM15"/>
    <mergeCell ref="AN15:AR15"/>
    <mergeCell ref="AD16:AH18"/>
    <mergeCell ref="AI16:AM18"/>
    <mergeCell ref="AS15:AW15"/>
    <mergeCell ref="AX15:BB15"/>
    <mergeCell ref="BC15:BG15"/>
    <mergeCell ref="BW15:CA15"/>
    <mergeCell ref="CB15:CF15"/>
    <mergeCell ref="CG15:CK15"/>
    <mergeCell ref="CL15:CP15"/>
    <mergeCell ref="CQ15:CU15"/>
    <mergeCell ref="CQ16:CU18"/>
    <mergeCell ref="AN16:AR18"/>
    <mergeCell ref="AS16:AW18"/>
    <mergeCell ref="AX16:BB18"/>
    <mergeCell ref="BC16:BG18"/>
    <mergeCell ref="BH16:BL18"/>
    <mergeCell ref="BM16:BQ18"/>
    <mergeCell ref="BR16:BV18"/>
    <mergeCell ref="BW16:CA18"/>
    <mergeCell ref="CB16:CF18"/>
    <mergeCell ref="CG16:CK18"/>
    <mergeCell ref="CL16:CP18"/>
    <mergeCell ref="Y19:AC22"/>
    <mergeCell ref="A16:D18"/>
    <mergeCell ref="E16:X16"/>
    <mergeCell ref="Y16:AC18"/>
    <mergeCell ref="E21:X21"/>
    <mergeCell ref="E22:X22"/>
    <mergeCell ref="E20:X20"/>
    <mergeCell ref="E17:X17"/>
    <mergeCell ref="E18:X18"/>
    <mergeCell ref="A19:D22"/>
    <mergeCell ref="E19:X19"/>
    <mergeCell ref="A27:CU29"/>
    <mergeCell ref="A30:CU31"/>
    <mergeCell ref="BM19:BQ22"/>
    <mergeCell ref="BR19:BV22"/>
    <mergeCell ref="BW19:CA22"/>
    <mergeCell ref="CB19:CF22"/>
    <mergeCell ref="CG19:CK22"/>
    <mergeCell ref="CL19:CP22"/>
    <mergeCell ref="AI19:AM22"/>
    <mergeCell ref="AN19:AR22"/>
    <mergeCell ref="AS19:AW22"/>
    <mergeCell ref="AX19:BB22"/>
    <mergeCell ref="BC19:BG22"/>
    <mergeCell ref="BH19:BL22"/>
    <mergeCell ref="AD19:AH22"/>
    <mergeCell ref="CQ19:CU22"/>
  </mergeCells>
  <pageMargins left="0.39370078740157483" right="0.39370078740157483" top="0.78740157480314965" bottom="0.39370078740157483" header="0.27559055118110237" footer="0.27559055118110237"/>
  <pageSetup paperSize="9" orientation="landscape" r:id="rId1"/>
  <headerFooter alignWithMargins="0">
    <oddHeader>&amp;L&amp;"Arial,обычный"&amp;6Подготовлено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4D245-5ABA-4F56-96FF-22B6C8112A6B}">
  <sheetPr>
    <tabColor indexed="48"/>
  </sheetPr>
  <dimension ref="A1:CU47"/>
  <sheetViews>
    <sheetView workbookViewId="0">
      <selection activeCell="AN14" sqref="AN14:BB14"/>
    </sheetView>
  </sheetViews>
  <sheetFormatPr defaultColWidth="1.42578125" defaultRowHeight="12.75" x14ac:dyDescent="0.2"/>
  <cols>
    <col min="1" max="16384" width="1.42578125" style="6"/>
  </cols>
  <sheetData>
    <row r="1" spans="1:99" s="37" customFormat="1" ht="15" x14ac:dyDescent="0.25">
      <c r="A1" s="36" t="s">
        <v>293</v>
      </c>
    </row>
    <row r="3" spans="1:99" x14ac:dyDescent="0.2">
      <c r="A3" s="140" t="s">
        <v>7</v>
      </c>
      <c r="B3" s="141"/>
      <c r="C3" s="141"/>
      <c r="D3" s="180"/>
      <c r="E3" s="140" t="s">
        <v>294</v>
      </c>
      <c r="F3" s="141"/>
      <c r="G3" s="141"/>
      <c r="H3" s="141"/>
      <c r="I3" s="141"/>
      <c r="J3" s="141"/>
      <c r="K3" s="141"/>
      <c r="L3" s="141"/>
      <c r="M3" s="141"/>
      <c r="N3" s="141"/>
      <c r="O3" s="141"/>
      <c r="P3" s="141"/>
      <c r="Q3" s="141"/>
      <c r="R3" s="141"/>
      <c r="S3" s="141"/>
      <c r="T3" s="141"/>
      <c r="U3" s="141"/>
      <c r="V3" s="141"/>
      <c r="W3" s="141"/>
      <c r="X3" s="180"/>
      <c r="Y3" s="206" t="s">
        <v>295</v>
      </c>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8"/>
    </row>
    <row r="4" spans="1:99" x14ac:dyDescent="0.2">
      <c r="A4" s="181" t="s">
        <v>8</v>
      </c>
      <c r="B4" s="182"/>
      <c r="C4" s="182"/>
      <c r="D4" s="183"/>
      <c r="E4" s="181" t="s">
        <v>296</v>
      </c>
      <c r="F4" s="182"/>
      <c r="G4" s="182"/>
      <c r="H4" s="182"/>
      <c r="I4" s="182"/>
      <c r="J4" s="182"/>
      <c r="K4" s="182"/>
      <c r="L4" s="182"/>
      <c r="M4" s="182"/>
      <c r="N4" s="182"/>
      <c r="O4" s="182"/>
      <c r="P4" s="182"/>
      <c r="Q4" s="182"/>
      <c r="R4" s="182"/>
      <c r="S4" s="182"/>
      <c r="T4" s="182"/>
      <c r="U4" s="182"/>
      <c r="V4" s="182"/>
      <c r="W4" s="182"/>
      <c r="X4" s="183"/>
      <c r="Y4" s="140" t="s">
        <v>297</v>
      </c>
      <c r="Z4" s="141"/>
      <c r="AA4" s="141"/>
      <c r="AB4" s="141"/>
      <c r="AC4" s="141"/>
      <c r="AD4" s="141"/>
      <c r="AE4" s="141"/>
      <c r="AF4" s="141"/>
      <c r="AG4" s="141"/>
      <c r="AH4" s="141"/>
      <c r="AI4" s="141"/>
      <c r="AJ4" s="141"/>
      <c r="AK4" s="141"/>
      <c r="AL4" s="141"/>
      <c r="AM4" s="180"/>
      <c r="AN4" s="140" t="s">
        <v>297</v>
      </c>
      <c r="AO4" s="141"/>
      <c r="AP4" s="141"/>
      <c r="AQ4" s="141"/>
      <c r="AR4" s="141"/>
      <c r="AS4" s="141"/>
      <c r="AT4" s="141"/>
      <c r="AU4" s="141"/>
      <c r="AV4" s="141"/>
      <c r="AW4" s="141"/>
      <c r="AX4" s="141"/>
      <c r="AY4" s="141"/>
      <c r="AZ4" s="141"/>
      <c r="BA4" s="141"/>
      <c r="BB4" s="180"/>
      <c r="BC4" s="140" t="s">
        <v>297</v>
      </c>
      <c r="BD4" s="141"/>
      <c r="BE4" s="141"/>
      <c r="BF4" s="141"/>
      <c r="BG4" s="141"/>
      <c r="BH4" s="141"/>
      <c r="BI4" s="141"/>
      <c r="BJ4" s="141"/>
      <c r="BK4" s="141"/>
      <c r="BL4" s="141"/>
      <c r="BM4" s="141"/>
      <c r="BN4" s="141"/>
      <c r="BO4" s="141"/>
      <c r="BP4" s="141"/>
      <c r="BQ4" s="180"/>
      <c r="BR4" s="140" t="s">
        <v>297</v>
      </c>
      <c r="BS4" s="141"/>
      <c r="BT4" s="141"/>
      <c r="BU4" s="141"/>
      <c r="BV4" s="141"/>
      <c r="BW4" s="141"/>
      <c r="BX4" s="141"/>
      <c r="BY4" s="141"/>
      <c r="BZ4" s="141"/>
      <c r="CA4" s="141"/>
      <c r="CB4" s="141"/>
      <c r="CC4" s="141"/>
      <c r="CD4" s="141"/>
      <c r="CE4" s="141"/>
      <c r="CF4" s="180"/>
      <c r="CG4" s="140" t="s">
        <v>298</v>
      </c>
      <c r="CH4" s="141"/>
      <c r="CI4" s="141"/>
      <c r="CJ4" s="141"/>
      <c r="CK4" s="141"/>
      <c r="CL4" s="141"/>
      <c r="CM4" s="141"/>
      <c r="CN4" s="141"/>
      <c r="CO4" s="141"/>
      <c r="CP4" s="141"/>
      <c r="CQ4" s="141"/>
      <c r="CR4" s="141"/>
      <c r="CS4" s="141"/>
      <c r="CT4" s="141"/>
      <c r="CU4" s="180"/>
    </row>
    <row r="5" spans="1:99" x14ac:dyDescent="0.2">
      <c r="A5" s="181"/>
      <c r="B5" s="182"/>
      <c r="C5" s="182"/>
      <c r="D5" s="183"/>
      <c r="E5" s="181" t="s">
        <v>299</v>
      </c>
      <c r="F5" s="182"/>
      <c r="G5" s="182"/>
      <c r="H5" s="182"/>
      <c r="I5" s="182"/>
      <c r="J5" s="182"/>
      <c r="K5" s="182"/>
      <c r="L5" s="182"/>
      <c r="M5" s="182"/>
      <c r="N5" s="182"/>
      <c r="O5" s="182"/>
      <c r="P5" s="182"/>
      <c r="Q5" s="182"/>
      <c r="R5" s="182"/>
      <c r="S5" s="182"/>
      <c r="T5" s="182"/>
      <c r="U5" s="182"/>
      <c r="V5" s="182"/>
      <c r="W5" s="182"/>
      <c r="X5" s="183"/>
      <c r="Y5" s="181" t="s">
        <v>300</v>
      </c>
      <c r="Z5" s="182"/>
      <c r="AA5" s="182"/>
      <c r="AB5" s="182"/>
      <c r="AC5" s="182"/>
      <c r="AD5" s="182"/>
      <c r="AE5" s="182"/>
      <c r="AF5" s="182"/>
      <c r="AG5" s="182"/>
      <c r="AH5" s="182"/>
      <c r="AI5" s="182"/>
      <c r="AJ5" s="182"/>
      <c r="AK5" s="182"/>
      <c r="AL5" s="182"/>
      <c r="AM5" s="183"/>
      <c r="AN5" s="181" t="s">
        <v>300</v>
      </c>
      <c r="AO5" s="182"/>
      <c r="AP5" s="182"/>
      <c r="AQ5" s="182"/>
      <c r="AR5" s="182"/>
      <c r="AS5" s="182"/>
      <c r="AT5" s="182"/>
      <c r="AU5" s="182"/>
      <c r="AV5" s="182"/>
      <c r="AW5" s="182"/>
      <c r="AX5" s="182"/>
      <c r="AY5" s="182"/>
      <c r="AZ5" s="182"/>
      <c r="BA5" s="182"/>
      <c r="BB5" s="183"/>
      <c r="BC5" s="181" t="s">
        <v>300</v>
      </c>
      <c r="BD5" s="182"/>
      <c r="BE5" s="182"/>
      <c r="BF5" s="182"/>
      <c r="BG5" s="182"/>
      <c r="BH5" s="182"/>
      <c r="BI5" s="182"/>
      <c r="BJ5" s="182"/>
      <c r="BK5" s="182"/>
      <c r="BL5" s="182"/>
      <c r="BM5" s="182"/>
      <c r="BN5" s="182"/>
      <c r="BO5" s="182"/>
      <c r="BP5" s="182"/>
      <c r="BQ5" s="183"/>
      <c r="BR5" s="181" t="s">
        <v>300</v>
      </c>
      <c r="BS5" s="182"/>
      <c r="BT5" s="182"/>
      <c r="BU5" s="182"/>
      <c r="BV5" s="182"/>
      <c r="BW5" s="182"/>
      <c r="BX5" s="182"/>
      <c r="BY5" s="182"/>
      <c r="BZ5" s="182"/>
      <c r="CA5" s="182"/>
      <c r="CB5" s="182"/>
      <c r="CC5" s="182"/>
      <c r="CD5" s="182"/>
      <c r="CE5" s="182"/>
      <c r="CF5" s="183"/>
      <c r="CG5" s="181"/>
      <c r="CH5" s="182"/>
      <c r="CI5" s="182"/>
      <c r="CJ5" s="182"/>
      <c r="CK5" s="182"/>
      <c r="CL5" s="182"/>
      <c r="CM5" s="182"/>
      <c r="CN5" s="182"/>
      <c r="CO5" s="182"/>
      <c r="CP5" s="182"/>
      <c r="CQ5" s="182"/>
      <c r="CR5" s="182"/>
      <c r="CS5" s="182"/>
      <c r="CT5" s="182"/>
      <c r="CU5" s="183"/>
    </row>
    <row r="6" spans="1:99" x14ac:dyDescent="0.2">
      <c r="A6" s="181"/>
      <c r="B6" s="182"/>
      <c r="C6" s="182"/>
      <c r="D6" s="183"/>
      <c r="E6" s="181" t="s">
        <v>301</v>
      </c>
      <c r="F6" s="182"/>
      <c r="G6" s="182"/>
      <c r="H6" s="182"/>
      <c r="I6" s="182"/>
      <c r="J6" s="182"/>
      <c r="K6" s="182"/>
      <c r="L6" s="182"/>
      <c r="M6" s="182"/>
      <c r="N6" s="182"/>
      <c r="O6" s="182"/>
      <c r="P6" s="182"/>
      <c r="Q6" s="182"/>
      <c r="R6" s="182"/>
      <c r="S6" s="182"/>
      <c r="T6" s="182"/>
      <c r="U6" s="182"/>
      <c r="V6" s="182"/>
      <c r="W6" s="182"/>
      <c r="X6" s="183"/>
      <c r="Y6" s="181" t="s">
        <v>302</v>
      </c>
      <c r="Z6" s="182"/>
      <c r="AA6" s="182"/>
      <c r="AB6" s="182"/>
      <c r="AC6" s="182"/>
      <c r="AD6" s="182"/>
      <c r="AE6" s="182"/>
      <c r="AF6" s="182"/>
      <c r="AG6" s="182"/>
      <c r="AH6" s="182"/>
      <c r="AI6" s="182"/>
      <c r="AJ6" s="182"/>
      <c r="AK6" s="182"/>
      <c r="AL6" s="182"/>
      <c r="AM6" s="183"/>
      <c r="AN6" s="181" t="s">
        <v>302</v>
      </c>
      <c r="AO6" s="182"/>
      <c r="AP6" s="182"/>
      <c r="AQ6" s="182"/>
      <c r="AR6" s="182"/>
      <c r="AS6" s="182"/>
      <c r="AT6" s="182"/>
      <c r="AU6" s="182"/>
      <c r="AV6" s="182"/>
      <c r="AW6" s="182"/>
      <c r="AX6" s="182"/>
      <c r="AY6" s="182"/>
      <c r="AZ6" s="182"/>
      <c r="BA6" s="182"/>
      <c r="BB6" s="183"/>
      <c r="BC6" s="181" t="s">
        <v>302</v>
      </c>
      <c r="BD6" s="182"/>
      <c r="BE6" s="182"/>
      <c r="BF6" s="182"/>
      <c r="BG6" s="182"/>
      <c r="BH6" s="182"/>
      <c r="BI6" s="182"/>
      <c r="BJ6" s="182"/>
      <c r="BK6" s="182"/>
      <c r="BL6" s="182"/>
      <c r="BM6" s="182"/>
      <c r="BN6" s="182"/>
      <c r="BO6" s="182"/>
      <c r="BP6" s="182"/>
      <c r="BQ6" s="183"/>
      <c r="BR6" s="181" t="s">
        <v>302</v>
      </c>
      <c r="BS6" s="182"/>
      <c r="BT6" s="182"/>
      <c r="BU6" s="182"/>
      <c r="BV6" s="182"/>
      <c r="BW6" s="182"/>
      <c r="BX6" s="182"/>
      <c r="BY6" s="182"/>
      <c r="BZ6" s="182"/>
      <c r="CA6" s="182"/>
      <c r="CB6" s="182"/>
      <c r="CC6" s="182"/>
      <c r="CD6" s="182"/>
      <c r="CE6" s="182"/>
      <c r="CF6" s="183"/>
      <c r="CG6" s="181"/>
      <c r="CH6" s="182"/>
      <c r="CI6" s="182"/>
      <c r="CJ6" s="182"/>
      <c r="CK6" s="182"/>
      <c r="CL6" s="182"/>
      <c r="CM6" s="182"/>
      <c r="CN6" s="182"/>
      <c r="CO6" s="182"/>
      <c r="CP6" s="182"/>
      <c r="CQ6" s="182"/>
      <c r="CR6" s="182"/>
      <c r="CS6" s="182"/>
      <c r="CT6" s="182"/>
      <c r="CU6" s="183"/>
    </row>
    <row r="7" spans="1:99" x14ac:dyDescent="0.2">
      <c r="A7" s="181"/>
      <c r="B7" s="182"/>
      <c r="C7" s="182"/>
      <c r="D7" s="183"/>
      <c r="E7" s="181" t="s">
        <v>303</v>
      </c>
      <c r="F7" s="182"/>
      <c r="G7" s="182"/>
      <c r="H7" s="182"/>
      <c r="I7" s="182"/>
      <c r="J7" s="182"/>
      <c r="K7" s="182"/>
      <c r="L7" s="182"/>
      <c r="M7" s="182"/>
      <c r="N7" s="182"/>
      <c r="O7" s="182"/>
      <c r="P7" s="182"/>
      <c r="Q7" s="182"/>
      <c r="R7" s="182"/>
      <c r="S7" s="182"/>
      <c r="T7" s="182"/>
      <c r="U7" s="182"/>
      <c r="V7" s="182"/>
      <c r="W7" s="182"/>
      <c r="X7" s="183"/>
      <c r="Y7" s="181" t="s">
        <v>304</v>
      </c>
      <c r="Z7" s="182"/>
      <c r="AA7" s="182"/>
      <c r="AB7" s="182"/>
      <c r="AC7" s="182"/>
      <c r="AD7" s="182"/>
      <c r="AE7" s="182"/>
      <c r="AF7" s="182"/>
      <c r="AG7" s="182"/>
      <c r="AH7" s="182"/>
      <c r="AI7" s="182"/>
      <c r="AJ7" s="182"/>
      <c r="AK7" s="182"/>
      <c r="AL7" s="182"/>
      <c r="AM7" s="183"/>
      <c r="AN7" s="181" t="s">
        <v>304</v>
      </c>
      <c r="AO7" s="182"/>
      <c r="AP7" s="182"/>
      <c r="AQ7" s="182"/>
      <c r="AR7" s="182"/>
      <c r="AS7" s="182"/>
      <c r="AT7" s="182"/>
      <c r="AU7" s="182"/>
      <c r="AV7" s="182"/>
      <c r="AW7" s="182"/>
      <c r="AX7" s="182"/>
      <c r="AY7" s="182"/>
      <c r="AZ7" s="182"/>
      <c r="BA7" s="182"/>
      <c r="BB7" s="183"/>
      <c r="BC7" s="181" t="s">
        <v>304</v>
      </c>
      <c r="BD7" s="182"/>
      <c r="BE7" s="182"/>
      <c r="BF7" s="182"/>
      <c r="BG7" s="182"/>
      <c r="BH7" s="182"/>
      <c r="BI7" s="182"/>
      <c r="BJ7" s="182"/>
      <c r="BK7" s="182"/>
      <c r="BL7" s="182"/>
      <c r="BM7" s="182"/>
      <c r="BN7" s="182"/>
      <c r="BO7" s="182"/>
      <c r="BP7" s="182"/>
      <c r="BQ7" s="183"/>
      <c r="BR7" s="181" t="s">
        <v>304</v>
      </c>
      <c r="BS7" s="182"/>
      <c r="BT7" s="182"/>
      <c r="BU7" s="182"/>
      <c r="BV7" s="182"/>
      <c r="BW7" s="182"/>
      <c r="BX7" s="182"/>
      <c r="BY7" s="182"/>
      <c r="BZ7" s="182"/>
      <c r="CA7" s="182"/>
      <c r="CB7" s="182"/>
      <c r="CC7" s="182"/>
      <c r="CD7" s="182"/>
      <c r="CE7" s="182"/>
      <c r="CF7" s="183"/>
      <c r="CG7" s="181"/>
      <c r="CH7" s="182"/>
      <c r="CI7" s="182"/>
      <c r="CJ7" s="182"/>
      <c r="CK7" s="182"/>
      <c r="CL7" s="182"/>
      <c r="CM7" s="182"/>
      <c r="CN7" s="182"/>
      <c r="CO7" s="182"/>
      <c r="CP7" s="182"/>
      <c r="CQ7" s="182"/>
      <c r="CR7" s="182"/>
      <c r="CS7" s="182"/>
      <c r="CT7" s="182"/>
      <c r="CU7" s="183"/>
    </row>
    <row r="8" spans="1:99" x14ac:dyDescent="0.2">
      <c r="A8" s="143"/>
      <c r="B8" s="139"/>
      <c r="C8" s="139"/>
      <c r="D8" s="179"/>
      <c r="E8" s="181"/>
      <c r="F8" s="182"/>
      <c r="G8" s="182"/>
      <c r="H8" s="182"/>
      <c r="I8" s="182"/>
      <c r="J8" s="182"/>
      <c r="K8" s="182"/>
      <c r="L8" s="182"/>
      <c r="M8" s="182"/>
      <c r="N8" s="182"/>
      <c r="O8" s="182"/>
      <c r="P8" s="182"/>
      <c r="Q8" s="182"/>
      <c r="R8" s="182"/>
      <c r="S8" s="182"/>
      <c r="T8" s="182"/>
      <c r="U8" s="182"/>
      <c r="V8" s="182"/>
      <c r="W8" s="182"/>
      <c r="X8" s="183"/>
      <c r="Y8" s="143" t="s">
        <v>305</v>
      </c>
      <c r="Z8" s="139"/>
      <c r="AA8" s="139"/>
      <c r="AB8" s="139"/>
      <c r="AC8" s="139"/>
      <c r="AD8" s="139"/>
      <c r="AE8" s="139"/>
      <c r="AF8" s="139"/>
      <c r="AG8" s="139"/>
      <c r="AH8" s="139"/>
      <c r="AI8" s="139"/>
      <c r="AJ8" s="139"/>
      <c r="AK8" s="139"/>
      <c r="AL8" s="139"/>
      <c r="AM8" s="179"/>
      <c r="AN8" s="143" t="s">
        <v>306</v>
      </c>
      <c r="AO8" s="139"/>
      <c r="AP8" s="139"/>
      <c r="AQ8" s="139"/>
      <c r="AR8" s="139"/>
      <c r="AS8" s="139"/>
      <c r="AT8" s="139"/>
      <c r="AU8" s="139"/>
      <c r="AV8" s="139"/>
      <c r="AW8" s="139"/>
      <c r="AX8" s="139"/>
      <c r="AY8" s="139"/>
      <c r="AZ8" s="139"/>
      <c r="BA8" s="139"/>
      <c r="BB8" s="179"/>
      <c r="BC8" s="143" t="s">
        <v>307</v>
      </c>
      <c r="BD8" s="139"/>
      <c r="BE8" s="139"/>
      <c r="BF8" s="139"/>
      <c r="BG8" s="139"/>
      <c r="BH8" s="139"/>
      <c r="BI8" s="139"/>
      <c r="BJ8" s="139"/>
      <c r="BK8" s="139"/>
      <c r="BL8" s="139"/>
      <c r="BM8" s="139"/>
      <c r="BN8" s="139"/>
      <c r="BO8" s="139"/>
      <c r="BP8" s="139"/>
      <c r="BQ8" s="179"/>
      <c r="BR8" s="143" t="s">
        <v>308</v>
      </c>
      <c r="BS8" s="139"/>
      <c r="BT8" s="139"/>
      <c r="BU8" s="139"/>
      <c r="BV8" s="139"/>
      <c r="BW8" s="139"/>
      <c r="BX8" s="139"/>
      <c r="BY8" s="139"/>
      <c r="BZ8" s="139"/>
      <c r="CA8" s="139"/>
      <c r="CB8" s="139"/>
      <c r="CC8" s="139"/>
      <c r="CD8" s="139"/>
      <c r="CE8" s="139"/>
      <c r="CF8" s="179"/>
      <c r="CG8" s="143"/>
      <c r="CH8" s="139"/>
      <c r="CI8" s="139"/>
      <c r="CJ8" s="139"/>
      <c r="CK8" s="139"/>
      <c r="CL8" s="139"/>
      <c r="CM8" s="139"/>
      <c r="CN8" s="139"/>
      <c r="CO8" s="139"/>
      <c r="CP8" s="139"/>
      <c r="CQ8" s="139"/>
      <c r="CR8" s="139"/>
      <c r="CS8" s="139"/>
      <c r="CT8" s="139"/>
      <c r="CU8" s="179"/>
    </row>
    <row r="9" spans="1:99" x14ac:dyDescent="0.2">
      <c r="A9" s="187" t="s">
        <v>26</v>
      </c>
      <c r="B9" s="188"/>
      <c r="C9" s="188"/>
      <c r="D9" s="188"/>
      <c r="E9" s="117"/>
      <c r="F9" s="170"/>
      <c r="G9" s="170"/>
      <c r="H9" s="170"/>
      <c r="I9" s="170"/>
      <c r="J9" s="170"/>
      <c r="K9" s="170"/>
      <c r="L9" s="170"/>
      <c r="M9" s="170"/>
      <c r="N9" s="170"/>
      <c r="O9" s="170"/>
      <c r="P9" s="170"/>
      <c r="Q9" s="170"/>
      <c r="R9" s="170"/>
      <c r="S9" s="170"/>
      <c r="T9" s="170"/>
      <c r="U9" s="170"/>
      <c r="V9" s="170"/>
      <c r="W9" s="170"/>
      <c r="X9" s="171"/>
      <c r="Y9" s="191" t="s">
        <v>309</v>
      </c>
      <c r="Z9" s="192"/>
      <c r="AA9" s="192"/>
      <c r="AB9" s="192"/>
      <c r="AC9" s="192"/>
      <c r="AD9" s="192"/>
      <c r="AE9" s="192"/>
      <c r="AF9" s="192"/>
      <c r="AG9" s="192"/>
      <c r="AH9" s="192"/>
      <c r="AI9" s="192"/>
      <c r="AJ9" s="192"/>
      <c r="AK9" s="192"/>
      <c r="AL9" s="192"/>
      <c r="AM9" s="193"/>
      <c r="AN9" s="191" t="s">
        <v>309</v>
      </c>
      <c r="AO9" s="192"/>
      <c r="AP9" s="192"/>
      <c r="AQ9" s="192"/>
      <c r="AR9" s="192"/>
      <c r="AS9" s="192"/>
      <c r="AT9" s="192"/>
      <c r="AU9" s="192"/>
      <c r="AV9" s="192"/>
      <c r="AW9" s="192"/>
      <c r="AX9" s="192"/>
      <c r="AY9" s="192"/>
      <c r="AZ9" s="192"/>
      <c r="BA9" s="192"/>
      <c r="BB9" s="193"/>
      <c r="BC9" s="191" t="s">
        <v>309</v>
      </c>
      <c r="BD9" s="192"/>
      <c r="BE9" s="192"/>
      <c r="BF9" s="192"/>
      <c r="BG9" s="192"/>
      <c r="BH9" s="192"/>
      <c r="BI9" s="192"/>
      <c r="BJ9" s="192"/>
      <c r="BK9" s="192"/>
      <c r="BL9" s="192"/>
      <c r="BM9" s="192"/>
      <c r="BN9" s="192"/>
      <c r="BO9" s="192"/>
      <c r="BP9" s="192"/>
      <c r="BQ9" s="193"/>
      <c r="BR9" s="191" t="s">
        <v>309</v>
      </c>
      <c r="BS9" s="192"/>
      <c r="BT9" s="192"/>
      <c r="BU9" s="192"/>
      <c r="BV9" s="192"/>
      <c r="BW9" s="192"/>
      <c r="BX9" s="192"/>
      <c r="BY9" s="192"/>
      <c r="BZ9" s="192"/>
      <c r="CA9" s="192"/>
      <c r="CB9" s="192"/>
      <c r="CC9" s="192"/>
      <c r="CD9" s="192"/>
      <c r="CE9" s="192"/>
      <c r="CF9" s="193"/>
      <c r="CG9" s="191" t="s">
        <v>310</v>
      </c>
      <c r="CH9" s="192"/>
      <c r="CI9" s="192"/>
      <c r="CJ9" s="192"/>
      <c r="CK9" s="192"/>
      <c r="CL9" s="192"/>
      <c r="CM9" s="192"/>
      <c r="CN9" s="192"/>
      <c r="CO9" s="192"/>
      <c r="CP9" s="192"/>
      <c r="CQ9" s="192"/>
      <c r="CR9" s="192"/>
      <c r="CS9" s="192"/>
      <c r="CT9" s="192"/>
      <c r="CU9" s="193"/>
    </row>
    <row r="10" spans="1:99" x14ac:dyDescent="0.2">
      <c r="A10" s="199"/>
      <c r="B10" s="200"/>
      <c r="C10" s="200"/>
      <c r="D10" s="200"/>
      <c r="E10" s="39" t="s">
        <v>311</v>
      </c>
      <c r="F10" s="40"/>
      <c r="G10" s="40"/>
      <c r="H10" s="40"/>
      <c r="I10" s="201" t="s">
        <v>312</v>
      </c>
      <c r="J10" s="201"/>
      <c r="K10" s="202"/>
      <c r="L10" s="202"/>
      <c r="M10" s="202"/>
      <c r="N10" s="38" t="s">
        <v>313</v>
      </c>
      <c r="O10" s="40"/>
      <c r="P10" s="40"/>
      <c r="Q10" s="40"/>
      <c r="R10" s="40"/>
      <c r="S10" s="40"/>
      <c r="T10" s="40"/>
      <c r="U10" s="40"/>
      <c r="V10" s="40"/>
      <c r="W10" s="40"/>
      <c r="X10" s="41"/>
      <c r="Y10" s="203" t="s">
        <v>314</v>
      </c>
      <c r="Z10" s="204"/>
      <c r="AA10" s="204"/>
      <c r="AB10" s="204"/>
      <c r="AC10" s="204"/>
      <c r="AD10" s="204"/>
      <c r="AE10" s="204"/>
      <c r="AF10" s="204"/>
      <c r="AG10" s="204"/>
      <c r="AH10" s="204"/>
      <c r="AI10" s="204"/>
      <c r="AJ10" s="204"/>
      <c r="AK10" s="204"/>
      <c r="AL10" s="204"/>
      <c r="AM10" s="205"/>
      <c r="AN10" s="203" t="s">
        <v>314</v>
      </c>
      <c r="AO10" s="204"/>
      <c r="AP10" s="204"/>
      <c r="AQ10" s="204"/>
      <c r="AR10" s="204"/>
      <c r="AS10" s="204"/>
      <c r="AT10" s="204"/>
      <c r="AU10" s="204"/>
      <c r="AV10" s="204"/>
      <c r="AW10" s="204"/>
      <c r="AX10" s="204"/>
      <c r="AY10" s="204"/>
      <c r="AZ10" s="204"/>
      <c r="BA10" s="204"/>
      <c r="BB10" s="205"/>
      <c r="BC10" s="203" t="s">
        <v>314</v>
      </c>
      <c r="BD10" s="204"/>
      <c r="BE10" s="204"/>
      <c r="BF10" s="204"/>
      <c r="BG10" s="204"/>
      <c r="BH10" s="204"/>
      <c r="BI10" s="204"/>
      <c r="BJ10" s="204"/>
      <c r="BK10" s="204"/>
      <c r="BL10" s="204"/>
      <c r="BM10" s="204"/>
      <c r="BN10" s="204"/>
      <c r="BO10" s="204"/>
      <c r="BP10" s="204"/>
      <c r="BQ10" s="205"/>
      <c r="BR10" s="203" t="s">
        <v>314</v>
      </c>
      <c r="BS10" s="204"/>
      <c r="BT10" s="204"/>
      <c r="BU10" s="204"/>
      <c r="BV10" s="204"/>
      <c r="BW10" s="204"/>
      <c r="BX10" s="204"/>
      <c r="BY10" s="204"/>
      <c r="BZ10" s="204"/>
      <c r="CA10" s="204"/>
      <c r="CB10" s="204"/>
      <c r="CC10" s="204"/>
      <c r="CD10" s="204"/>
      <c r="CE10" s="204"/>
      <c r="CF10" s="205"/>
      <c r="CG10" s="203" t="s">
        <v>315</v>
      </c>
      <c r="CH10" s="204"/>
      <c r="CI10" s="204"/>
      <c r="CJ10" s="204"/>
      <c r="CK10" s="204"/>
      <c r="CL10" s="204"/>
      <c r="CM10" s="204"/>
      <c r="CN10" s="204"/>
      <c r="CO10" s="204"/>
      <c r="CP10" s="204"/>
      <c r="CQ10" s="204"/>
      <c r="CR10" s="204"/>
      <c r="CS10" s="204"/>
      <c r="CT10" s="204"/>
      <c r="CU10" s="205"/>
    </row>
    <row r="11" spans="1:99" ht="3" customHeight="1" x14ac:dyDescent="0.2">
      <c r="A11" s="189"/>
      <c r="B11" s="190"/>
      <c r="C11" s="190"/>
      <c r="D11" s="190"/>
      <c r="E11" s="42"/>
      <c r="F11" s="43"/>
      <c r="G11" s="43"/>
      <c r="H11" s="43"/>
      <c r="I11" s="43"/>
      <c r="J11" s="43"/>
      <c r="K11" s="43"/>
      <c r="L11" s="43"/>
      <c r="M11" s="43"/>
      <c r="N11" s="43"/>
      <c r="O11" s="43"/>
      <c r="P11" s="43"/>
      <c r="Q11" s="43"/>
      <c r="R11" s="43"/>
      <c r="S11" s="43"/>
      <c r="T11" s="43"/>
      <c r="U11" s="43"/>
      <c r="V11" s="43"/>
      <c r="W11" s="43"/>
      <c r="X11" s="44"/>
      <c r="Y11" s="184"/>
      <c r="Z11" s="185"/>
      <c r="AA11" s="185"/>
      <c r="AB11" s="185"/>
      <c r="AC11" s="185"/>
      <c r="AD11" s="185"/>
      <c r="AE11" s="185"/>
      <c r="AF11" s="185"/>
      <c r="AG11" s="185"/>
      <c r="AH11" s="185"/>
      <c r="AI11" s="185"/>
      <c r="AJ11" s="185"/>
      <c r="AK11" s="185"/>
      <c r="AL11" s="185"/>
      <c r="AM11" s="186"/>
      <c r="AN11" s="184"/>
      <c r="AO11" s="185"/>
      <c r="AP11" s="185"/>
      <c r="AQ11" s="185"/>
      <c r="AR11" s="185"/>
      <c r="AS11" s="185"/>
      <c r="AT11" s="185"/>
      <c r="AU11" s="185"/>
      <c r="AV11" s="185"/>
      <c r="AW11" s="185"/>
      <c r="AX11" s="185"/>
      <c r="AY11" s="185"/>
      <c r="AZ11" s="185"/>
      <c r="BA11" s="185"/>
      <c r="BB11" s="186"/>
      <c r="BC11" s="184"/>
      <c r="BD11" s="185"/>
      <c r="BE11" s="185"/>
      <c r="BF11" s="185"/>
      <c r="BG11" s="185"/>
      <c r="BH11" s="185"/>
      <c r="BI11" s="185"/>
      <c r="BJ11" s="185"/>
      <c r="BK11" s="185"/>
      <c r="BL11" s="185"/>
      <c r="BM11" s="185"/>
      <c r="BN11" s="185"/>
      <c r="BO11" s="185"/>
      <c r="BP11" s="185"/>
      <c r="BQ11" s="186"/>
      <c r="BR11" s="184"/>
      <c r="BS11" s="185"/>
      <c r="BT11" s="185"/>
      <c r="BU11" s="185"/>
      <c r="BV11" s="185"/>
      <c r="BW11" s="185"/>
      <c r="BX11" s="185"/>
      <c r="BY11" s="185"/>
      <c r="BZ11" s="185"/>
      <c r="CA11" s="185"/>
      <c r="CB11" s="185"/>
      <c r="CC11" s="185"/>
      <c r="CD11" s="185"/>
      <c r="CE11" s="185"/>
      <c r="CF11" s="186"/>
      <c r="CG11" s="184"/>
      <c r="CH11" s="185"/>
      <c r="CI11" s="185"/>
      <c r="CJ11" s="185"/>
      <c r="CK11" s="185"/>
      <c r="CL11" s="185"/>
      <c r="CM11" s="185"/>
      <c r="CN11" s="185"/>
      <c r="CO11" s="185"/>
      <c r="CP11" s="185"/>
      <c r="CQ11" s="185"/>
      <c r="CR11" s="185"/>
      <c r="CS11" s="185"/>
      <c r="CT11" s="185"/>
      <c r="CU11" s="186"/>
    </row>
    <row r="12" spans="1:99" ht="15" customHeight="1" x14ac:dyDescent="0.2">
      <c r="A12" s="197" t="s">
        <v>30</v>
      </c>
      <c r="B12" s="197"/>
      <c r="C12" s="197"/>
      <c r="D12" s="197"/>
      <c r="E12" s="198" t="s">
        <v>316</v>
      </c>
      <c r="F12" s="198"/>
      <c r="G12" s="198"/>
      <c r="H12" s="198"/>
      <c r="I12" s="198"/>
      <c r="J12" s="198"/>
      <c r="K12" s="198"/>
      <c r="L12" s="198"/>
      <c r="M12" s="198"/>
      <c r="N12" s="198"/>
      <c r="O12" s="198"/>
      <c r="P12" s="198"/>
      <c r="Q12" s="198"/>
      <c r="R12" s="198"/>
      <c r="S12" s="198"/>
      <c r="T12" s="198"/>
      <c r="U12" s="198"/>
      <c r="V12" s="198"/>
      <c r="W12" s="198"/>
      <c r="X12" s="198"/>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row>
    <row r="13" spans="1:99" ht="15" customHeight="1" x14ac:dyDescent="0.2">
      <c r="A13" s="197" t="s">
        <v>317</v>
      </c>
      <c r="B13" s="197"/>
      <c r="C13" s="197"/>
      <c r="D13" s="197"/>
      <c r="E13" s="198" t="s">
        <v>318</v>
      </c>
      <c r="F13" s="198"/>
      <c r="G13" s="198"/>
      <c r="H13" s="198"/>
      <c r="I13" s="198"/>
      <c r="J13" s="198"/>
      <c r="K13" s="198"/>
      <c r="L13" s="198"/>
      <c r="M13" s="198"/>
      <c r="N13" s="198"/>
      <c r="O13" s="198"/>
      <c r="P13" s="198"/>
      <c r="Q13" s="198"/>
      <c r="R13" s="198"/>
      <c r="S13" s="198"/>
      <c r="T13" s="198"/>
      <c r="U13" s="198"/>
      <c r="V13" s="198"/>
      <c r="W13" s="198"/>
      <c r="X13" s="198"/>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row>
    <row r="14" spans="1:99" ht="15" customHeight="1" x14ac:dyDescent="0.2">
      <c r="A14" s="197" t="s">
        <v>319</v>
      </c>
      <c r="B14" s="197"/>
      <c r="C14" s="197"/>
      <c r="D14" s="197"/>
      <c r="E14" s="198" t="s">
        <v>320</v>
      </c>
      <c r="F14" s="198"/>
      <c r="G14" s="198"/>
      <c r="H14" s="198"/>
      <c r="I14" s="198"/>
      <c r="J14" s="198"/>
      <c r="K14" s="198"/>
      <c r="L14" s="198"/>
      <c r="M14" s="198"/>
      <c r="N14" s="198"/>
      <c r="O14" s="198"/>
      <c r="P14" s="198"/>
      <c r="Q14" s="198"/>
      <c r="R14" s="198"/>
      <c r="S14" s="198"/>
      <c r="T14" s="198"/>
      <c r="U14" s="198"/>
      <c r="V14" s="198"/>
      <c r="W14" s="198"/>
      <c r="X14" s="198"/>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row>
    <row r="15" spans="1:99" ht="15" customHeight="1" x14ac:dyDescent="0.2">
      <c r="A15" s="197" t="s">
        <v>321</v>
      </c>
      <c r="B15" s="197"/>
      <c r="C15" s="197"/>
      <c r="D15" s="197"/>
      <c r="E15" s="198" t="s">
        <v>322</v>
      </c>
      <c r="F15" s="198"/>
      <c r="G15" s="198"/>
      <c r="H15" s="198"/>
      <c r="I15" s="198"/>
      <c r="J15" s="198"/>
      <c r="K15" s="198"/>
      <c r="L15" s="198"/>
      <c r="M15" s="198"/>
      <c r="N15" s="198"/>
      <c r="O15" s="198"/>
      <c r="P15" s="198"/>
      <c r="Q15" s="198"/>
      <c r="R15" s="198"/>
      <c r="S15" s="198"/>
      <c r="T15" s="198"/>
      <c r="U15" s="198"/>
      <c r="V15" s="198"/>
      <c r="W15" s="198"/>
      <c r="X15" s="198"/>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row>
    <row r="16" spans="1:99" x14ac:dyDescent="0.2">
      <c r="A16" s="187" t="s">
        <v>34</v>
      </c>
      <c r="B16" s="188"/>
      <c r="C16" s="188"/>
      <c r="D16" s="188"/>
      <c r="E16" s="117"/>
      <c r="F16" s="170"/>
      <c r="G16" s="170"/>
      <c r="H16" s="170"/>
      <c r="I16" s="170"/>
      <c r="J16" s="170"/>
      <c r="K16" s="170"/>
      <c r="L16" s="170"/>
      <c r="M16" s="170"/>
      <c r="N16" s="170"/>
      <c r="O16" s="170"/>
      <c r="P16" s="170"/>
      <c r="Q16" s="170"/>
      <c r="R16" s="170"/>
      <c r="S16" s="170"/>
      <c r="T16" s="170"/>
      <c r="U16" s="170"/>
      <c r="V16" s="170"/>
      <c r="W16" s="170"/>
      <c r="X16" s="171"/>
      <c r="Y16" s="191" t="s">
        <v>323</v>
      </c>
      <c r="Z16" s="192"/>
      <c r="AA16" s="192"/>
      <c r="AB16" s="192"/>
      <c r="AC16" s="192"/>
      <c r="AD16" s="192"/>
      <c r="AE16" s="192"/>
      <c r="AF16" s="192"/>
      <c r="AG16" s="192"/>
      <c r="AH16" s="192"/>
      <c r="AI16" s="192"/>
      <c r="AJ16" s="192"/>
      <c r="AK16" s="192"/>
      <c r="AL16" s="192"/>
      <c r="AM16" s="193"/>
      <c r="AN16" s="191" t="s">
        <v>323</v>
      </c>
      <c r="AO16" s="192"/>
      <c r="AP16" s="192"/>
      <c r="AQ16" s="192"/>
      <c r="AR16" s="192"/>
      <c r="AS16" s="192"/>
      <c r="AT16" s="192"/>
      <c r="AU16" s="192"/>
      <c r="AV16" s="192"/>
      <c r="AW16" s="192"/>
      <c r="AX16" s="192"/>
      <c r="AY16" s="192"/>
      <c r="AZ16" s="192"/>
      <c r="BA16" s="192"/>
      <c r="BB16" s="193"/>
      <c r="BC16" s="191" t="s">
        <v>323</v>
      </c>
      <c r="BD16" s="192"/>
      <c r="BE16" s="192"/>
      <c r="BF16" s="192"/>
      <c r="BG16" s="192"/>
      <c r="BH16" s="192"/>
      <c r="BI16" s="192"/>
      <c r="BJ16" s="192"/>
      <c r="BK16" s="192"/>
      <c r="BL16" s="192"/>
      <c r="BM16" s="192"/>
      <c r="BN16" s="192"/>
      <c r="BO16" s="192"/>
      <c r="BP16" s="192"/>
      <c r="BQ16" s="193"/>
      <c r="BR16" s="191" t="s">
        <v>323</v>
      </c>
      <c r="BS16" s="192"/>
      <c r="BT16" s="192"/>
      <c r="BU16" s="192"/>
      <c r="BV16" s="192"/>
      <c r="BW16" s="192"/>
      <c r="BX16" s="192"/>
      <c r="BY16" s="192"/>
      <c r="BZ16" s="192"/>
      <c r="CA16" s="192"/>
      <c r="CB16" s="192"/>
      <c r="CC16" s="192"/>
      <c r="CD16" s="192"/>
      <c r="CE16" s="192"/>
      <c r="CF16" s="193"/>
      <c r="CG16" s="191" t="s">
        <v>310</v>
      </c>
      <c r="CH16" s="192"/>
      <c r="CI16" s="192"/>
      <c r="CJ16" s="192"/>
      <c r="CK16" s="192"/>
      <c r="CL16" s="192"/>
      <c r="CM16" s="192"/>
      <c r="CN16" s="192"/>
      <c r="CO16" s="192"/>
      <c r="CP16" s="192"/>
      <c r="CQ16" s="192"/>
      <c r="CR16" s="192"/>
      <c r="CS16" s="192"/>
      <c r="CT16" s="192"/>
      <c r="CU16" s="193"/>
    </row>
    <row r="17" spans="1:99" x14ac:dyDescent="0.2">
      <c r="A17" s="199"/>
      <c r="B17" s="200"/>
      <c r="C17" s="200"/>
      <c r="D17" s="200"/>
      <c r="E17" s="39" t="s">
        <v>324</v>
      </c>
      <c r="F17" s="40"/>
      <c r="G17" s="40"/>
      <c r="H17" s="40"/>
      <c r="I17" s="201" t="s">
        <v>312</v>
      </c>
      <c r="J17" s="201"/>
      <c r="K17" s="202"/>
      <c r="L17" s="202"/>
      <c r="M17" s="202"/>
      <c r="N17" s="38" t="s">
        <v>313</v>
      </c>
      <c r="O17" s="40"/>
      <c r="P17" s="40"/>
      <c r="Q17" s="40"/>
      <c r="R17" s="40"/>
      <c r="S17" s="40"/>
      <c r="T17" s="40"/>
      <c r="U17" s="40"/>
      <c r="V17" s="40"/>
      <c r="W17" s="40"/>
      <c r="X17" s="41"/>
      <c r="Y17" s="203" t="s">
        <v>325</v>
      </c>
      <c r="Z17" s="204"/>
      <c r="AA17" s="204"/>
      <c r="AB17" s="204"/>
      <c r="AC17" s="204"/>
      <c r="AD17" s="204"/>
      <c r="AE17" s="204"/>
      <c r="AF17" s="204"/>
      <c r="AG17" s="204"/>
      <c r="AH17" s="204"/>
      <c r="AI17" s="204"/>
      <c r="AJ17" s="204"/>
      <c r="AK17" s="204"/>
      <c r="AL17" s="204"/>
      <c r="AM17" s="205"/>
      <c r="AN17" s="203" t="s">
        <v>325</v>
      </c>
      <c r="AO17" s="204"/>
      <c r="AP17" s="204"/>
      <c r="AQ17" s="204"/>
      <c r="AR17" s="204"/>
      <c r="AS17" s="204"/>
      <c r="AT17" s="204"/>
      <c r="AU17" s="204"/>
      <c r="AV17" s="204"/>
      <c r="AW17" s="204"/>
      <c r="AX17" s="204"/>
      <c r="AY17" s="204"/>
      <c r="AZ17" s="204"/>
      <c r="BA17" s="204"/>
      <c r="BB17" s="205"/>
      <c r="BC17" s="203" t="s">
        <v>325</v>
      </c>
      <c r="BD17" s="204"/>
      <c r="BE17" s="204"/>
      <c r="BF17" s="204"/>
      <c r="BG17" s="204"/>
      <c r="BH17" s="204"/>
      <c r="BI17" s="204"/>
      <c r="BJ17" s="204"/>
      <c r="BK17" s="204"/>
      <c r="BL17" s="204"/>
      <c r="BM17" s="204"/>
      <c r="BN17" s="204"/>
      <c r="BO17" s="204"/>
      <c r="BP17" s="204"/>
      <c r="BQ17" s="205"/>
      <c r="BR17" s="203" t="s">
        <v>325</v>
      </c>
      <c r="BS17" s="204"/>
      <c r="BT17" s="204"/>
      <c r="BU17" s="204"/>
      <c r="BV17" s="204"/>
      <c r="BW17" s="204"/>
      <c r="BX17" s="204"/>
      <c r="BY17" s="204"/>
      <c r="BZ17" s="204"/>
      <c r="CA17" s="204"/>
      <c r="CB17" s="204"/>
      <c r="CC17" s="204"/>
      <c r="CD17" s="204"/>
      <c r="CE17" s="204"/>
      <c r="CF17" s="205"/>
      <c r="CG17" s="203" t="s">
        <v>326</v>
      </c>
      <c r="CH17" s="204"/>
      <c r="CI17" s="204"/>
      <c r="CJ17" s="204"/>
      <c r="CK17" s="204"/>
      <c r="CL17" s="204"/>
      <c r="CM17" s="204"/>
      <c r="CN17" s="204"/>
      <c r="CO17" s="204"/>
      <c r="CP17" s="204"/>
      <c r="CQ17" s="204"/>
      <c r="CR17" s="204"/>
      <c r="CS17" s="204"/>
      <c r="CT17" s="204"/>
      <c r="CU17" s="205"/>
    </row>
    <row r="18" spans="1:99" ht="3" customHeight="1" x14ac:dyDescent="0.2">
      <c r="A18" s="189"/>
      <c r="B18" s="190"/>
      <c r="C18" s="190"/>
      <c r="D18" s="190"/>
      <c r="E18" s="42"/>
      <c r="F18" s="43"/>
      <c r="G18" s="43"/>
      <c r="H18" s="43"/>
      <c r="I18" s="43"/>
      <c r="J18" s="43"/>
      <c r="K18" s="43"/>
      <c r="L18" s="43"/>
      <c r="M18" s="43"/>
      <c r="N18" s="43"/>
      <c r="O18" s="43"/>
      <c r="P18" s="43"/>
      <c r="Q18" s="43"/>
      <c r="R18" s="43"/>
      <c r="S18" s="43"/>
      <c r="T18" s="43"/>
      <c r="U18" s="43"/>
      <c r="V18" s="43"/>
      <c r="W18" s="43"/>
      <c r="X18" s="44"/>
      <c r="Y18" s="184"/>
      <c r="Z18" s="185"/>
      <c r="AA18" s="185"/>
      <c r="AB18" s="185"/>
      <c r="AC18" s="185"/>
      <c r="AD18" s="185"/>
      <c r="AE18" s="185"/>
      <c r="AF18" s="185"/>
      <c r="AG18" s="185"/>
      <c r="AH18" s="185"/>
      <c r="AI18" s="185"/>
      <c r="AJ18" s="185"/>
      <c r="AK18" s="185"/>
      <c r="AL18" s="185"/>
      <c r="AM18" s="186"/>
      <c r="AN18" s="184"/>
      <c r="AO18" s="185"/>
      <c r="AP18" s="185"/>
      <c r="AQ18" s="185"/>
      <c r="AR18" s="185"/>
      <c r="AS18" s="185"/>
      <c r="AT18" s="185"/>
      <c r="AU18" s="185"/>
      <c r="AV18" s="185"/>
      <c r="AW18" s="185"/>
      <c r="AX18" s="185"/>
      <c r="AY18" s="185"/>
      <c r="AZ18" s="185"/>
      <c r="BA18" s="185"/>
      <c r="BB18" s="186"/>
      <c r="BC18" s="184"/>
      <c r="BD18" s="185"/>
      <c r="BE18" s="185"/>
      <c r="BF18" s="185"/>
      <c r="BG18" s="185"/>
      <c r="BH18" s="185"/>
      <c r="BI18" s="185"/>
      <c r="BJ18" s="185"/>
      <c r="BK18" s="185"/>
      <c r="BL18" s="185"/>
      <c r="BM18" s="185"/>
      <c r="BN18" s="185"/>
      <c r="BO18" s="185"/>
      <c r="BP18" s="185"/>
      <c r="BQ18" s="186"/>
      <c r="BR18" s="184"/>
      <c r="BS18" s="185"/>
      <c r="BT18" s="185"/>
      <c r="BU18" s="185"/>
      <c r="BV18" s="185"/>
      <c r="BW18" s="185"/>
      <c r="BX18" s="185"/>
      <c r="BY18" s="185"/>
      <c r="BZ18" s="185"/>
      <c r="CA18" s="185"/>
      <c r="CB18" s="185"/>
      <c r="CC18" s="185"/>
      <c r="CD18" s="185"/>
      <c r="CE18" s="185"/>
      <c r="CF18" s="186"/>
      <c r="CG18" s="184"/>
      <c r="CH18" s="185"/>
      <c r="CI18" s="185"/>
      <c r="CJ18" s="185"/>
      <c r="CK18" s="185"/>
      <c r="CL18" s="185"/>
      <c r="CM18" s="185"/>
      <c r="CN18" s="185"/>
      <c r="CO18" s="185"/>
      <c r="CP18" s="185"/>
      <c r="CQ18" s="185"/>
      <c r="CR18" s="185"/>
      <c r="CS18" s="185"/>
      <c r="CT18" s="185"/>
      <c r="CU18" s="186"/>
    </row>
    <row r="19" spans="1:99" ht="15" customHeight="1" x14ac:dyDescent="0.2">
      <c r="A19" s="197" t="s">
        <v>327</v>
      </c>
      <c r="B19" s="197"/>
      <c r="C19" s="197"/>
      <c r="D19" s="197"/>
      <c r="E19" s="198" t="s">
        <v>328</v>
      </c>
      <c r="F19" s="198"/>
      <c r="G19" s="198"/>
      <c r="H19" s="198"/>
      <c r="I19" s="198"/>
      <c r="J19" s="198"/>
      <c r="K19" s="198"/>
      <c r="L19" s="198"/>
      <c r="M19" s="198"/>
      <c r="N19" s="198"/>
      <c r="O19" s="198"/>
      <c r="P19" s="198"/>
      <c r="Q19" s="198"/>
      <c r="R19" s="198"/>
      <c r="S19" s="198"/>
      <c r="T19" s="198"/>
      <c r="U19" s="198"/>
      <c r="V19" s="198"/>
      <c r="W19" s="198"/>
      <c r="X19" s="198"/>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row>
    <row r="20" spans="1:99" ht="15" customHeight="1" x14ac:dyDescent="0.2">
      <c r="A20" s="197" t="s">
        <v>329</v>
      </c>
      <c r="B20" s="197"/>
      <c r="C20" s="197"/>
      <c r="D20" s="197"/>
      <c r="E20" s="198" t="s">
        <v>330</v>
      </c>
      <c r="F20" s="198"/>
      <c r="G20" s="198"/>
      <c r="H20" s="198"/>
      <c r="I20" s="198"/>
      <c r="J20" s="198"/>
      <c r="K20" s="198"/>
      <c r="L20" s="198"/>
      <c r="M20" s="198"/>
      <c r="N20" s="198"/>
      <c r="O20" s="198"/>
      <c r="P20" s="198"/>
      <c r="Q20" s="198"/>
      <c r="R20" s="198"/>
      <c r="S20" s="198"/>
      <c r="T20" s="198"/>
      <c r="U20" s="198"/>
      <c r="V20" s="198"/>
      <c r="W20" s="198"/>
      <c r="X20" s="198"/>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row>
    <row r="21" spans="1:99" ht="15" customHeight="1" x14ac:dyDescent="0.2">
      <c r="A21" s="197" t="s">
        <v>331</v>
      </c>
      <c r="B21" s="197"/>
      <c r="C21" s="197"/>
      <c r="D21" s="197"/>
      <c r="E21" s="198" t="s">
        <v>332</v>
      </c>
      <c r="F21" s="198"/>
      <c r="G21" s="198"/>
      <c r="H21" s="198"/>
      <c r="I21" s="198"/>
      <c r="J21" s="198"/>
      <c r="K21" s="198"/>
      <c r="L21" s="198"/>
      <c r="M21" s="198"/>
      <c r="N21" s="198"/>
      <c r="O21" s="198"/>
      <c r="P21" s="198"/>
      <c r="Q21" s="198"/>
      <c r="R21" s="198"/>
      <c r="S21" s="198"/>
      <c r="T21" s="198"/>
      <c r="U21" s="198"/>
      <c r="V21" s="198"/>
      <c r="W21" s="198"/>
      <c r="X21" s="198"/>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row>
    <row r="22" spans="1:99" ht="15" customHeight="1" x14ac:dyDescent="0.2">
      <c r="A22" s="197" t="s">
        <v>333</v>
      </c>
      <c r="B22" s="197"/>
      <c r="C22" s="197"/>
      <c r="D22" s="197"/>
      <c r="E22" s="198" t="s">
        <v>334</v>
      </c>
      <c r="F22" s="198"/>
      <c r="G22" s="198"/>
      <c r="H22" s="198"/>
      <c r="I22" s="198"/>
      <c r="J22" s="198"/>
      <c r="K22" s="198"/>
      <c r="L22" s="198"/>
      <c r="M22" s="198"/>
      <c r="N22" s="198"/>
      <c r="O22" s="198"/>
      <c r="P22" s="198"/>
      <c r="Q22" s="198"/>
      <c r="R22" s="198"/>
      <c r="S22" s="198"/>
      <c r="T22" s="198"/>
      <c r="U22" s="198"/>
      <c r="V22" s="198"/>
      <c r="W22" s="198"/>
      <c r="X22" s="198"/>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row>
    <row r="23" spans="1:99" x14ac:dyDescent="0.2">
      <c r="A23" s="187" t="s">
        <v>38</v>
      </c>
      <c r="B23" s="188"/>
      <c r="C23" s="188"/>
      <c r="D23" s="188"/>
      <c r="E23" s="117"/>
      <c r="F23" s="170"/>
      <c r="G23" s="170"/>
      <c r="H23" s="170"/>
      <c r="I23" s="170"/>
      <c r="J23" s="170"/>
      <c r="K23" s="170"/>
      <c r="L23" s="170"/>
      <c r="M23" s="170"/>
      <c r="N23" s="170"/>
      <c r="O23" s="170"/>
      <c r="P23" s="170"/>
      <c r="Q23" s="170"/>
      <c r="R23" s="170"/>
      <c r="S23" s="170"/>
      <c r="T23" s="170"/>
      <c r="U23" s="170"/>
      <c r="V23" s="170"/>
      <c r="W23" s="170"/>
      <c r="X23" s="171"/>
      <c r="Y23" s="191" t="s">
        <v>335</v>
      </c>
      <c r="Z23" s="192"/>
      <c r="AA23" s="192"/>
      <c r="AB23" s="192"/>
      <c r="AC23" s="192"/>
      <c r="AD23" s="192"/>
      <c r="AE23" s="192"/>
      <c r="AF23" s="192"/>
      <c r="AG23" s="192"/>
      <c r="AH23" s="192"/>
      <c r="AI23" s="192"/>
      <c r="AJ23" s="192"/>
      <c r="AK23" s="192"/>
      <c r="AL23" s="192"/>
      <c r="AM23" s="193"/>
      <c r="AN23" s="191" t="s">
        <v>335</v>
      </c>
      <c r="AO23" s="192"/>
      <c r="AP23" s="192"/>
      <c r="AQ23" s="192"/>
      <c r="AR23" s="192"/>
      <c r="AS23" s="192"/>
      <c r="AT23" s="192"/>
      <c r="AU23" s="192"/>
      <c r="AV23" s="192"/>
      <c r="AW23" s="192"/>
      <c r="AX23" s="192"/>
      <c r="AY23" s="192"/>
      <c r="AZ23" s="192"/>
      <c r="BA23" s="192"/>
      <c r="BB23" s="193"/>
      <c r="BC23" s="191" t="s">
        <v>335</v>
      </c>
      <c r="BD23" s="192"/>
      <c r="BE23" s="192"/>
      <c r="BF23" s="192"/>
      <c r="BG23" s="192"/>
      <c r="BH23" s="192"/>
      <c r="BI23" s="192"/>
      <c r="BJ23" s="192"/>
      <c r="BK23" s="192"/>
      <c r="BL23" s="192"/>
      <c r="BM23" s="192"/>
      <c r="BN23" s="192"/>
      <c r="BO23" s="192"/>
      <c r="BP23" s="192"/>
      <c r="BQ23" s="193"/>
      <c r="BR23" s="191" t="s">
        <v>335</v>
      </c>
      <c r="BS23" s="192"/>
      <c r="BT23" s="192"/>
      <c r="BU23" s="192"/>
      <c r="BV23" s="192"/>
      <c r="BW23" s="192"/>
      <c r="BX23" s="192"/>
      <c r="BY23" s="192"/>
      <c r="BZ23" s="192"/>
      <c r="CA23" s="192"/>
      <c r="CB23" s="192"/>
      <c r="CC23" s="192"/>
      <c r="CD23" s="192"/>
      <c r="CE23" s="192"/>
      <c r="CF23" s="193"/>
      <c r="CG23" s="191" t="s">
        <v>310</v>
      </c>
      <c r="CH23" s="192"/>
      <c r="CI23" s="192"/>
      <c r="CJ23" s="192"/>
      <c r="CK23" s="192"/>
      <c r="CL23" s="192"/>
      <c r="CM23" s="192"/>
      <c r="CN23" s="192"/>
      <c r="CO23" s="192"/>
      <c r="CP23" s="192"/>
      <c r="CQ23" s="192"/>
      <c r="CR23" s="192"/>
      <c r="CS23" s="192"/>
      <c r="CT23" s="192"/>
      <c r="CU23" s="193"/>
    </row>
    <row r="24" spans="1:99" x14ac:dyDescent="0.2">
      <c r="A24" s="199"/>
      <c r="B24" s="200"/>
      <c r="C24" s="200"/>
      <c r="D24" s="200"/>
      <c r="E24" s="39" t="s">
        <v>336</v>
      </c>
      <c r="F24" s="40"/>
      <c r="G24" s="40"/>
      <c r="H24" s="40"/>
      <c r="I24" s="201" t="s">
        <v>312</v>
      </c>
      <c r="J24" s="201"/>
      <c r="K24" s="202"/>
      <c r="L24" s="202"/>
      <c r="M24" s="202"/>
      <c r="N24" s="38" t="s">
        <v>313</v>
      </c>
      <c r="O24" s="40"/>
      <c r="P24" s="40"/>
      <c r="Q24" s="40"/>
      <c r="R24" s="40"/>
      <c r="S24" s="40"/>
      <c r="T24" s="40"/>
      <c r="U24" s="40"/>
      <c r="V24" s="40"/>
      <c r="W24" s="40"/>
      <c r="X24" s="41"/>
      <c r="Y24" s="203" t="s">
        <v>337</v>
      </c>
      <c r="Z24" s="204"/>
      <c r="AA24" s="204"/>
      <c r="AB24" s="204"/>
      <c r="AC24" s="204"/>
      <c r="AD24" s="204"/>
      <c r="AE24" s="204"/>
      <c r="AF24" s="204"/>
      <c r="AG24" s="204"/>
      <c r="AH24" s="204"/>
      <c r="AI24" s="204"/>
      <c r="AJ24" s="204"/>
      <c r="AK24" s="204"/>
      <c r="AL24" s="204"/>
      <c r="AM24" s="205"/>
      <c r="AN24" s="203" t="s">
        <v>337</v>
      </c>
      <c r="AO24" s="204"/>
      <c r="AP24" s="204"/>
      <c r="AQ24" s="204"/>
      <c r="AR24" s="204"/>
      <c r="AS24" s="204"/>
      <c r="AT24" s="204"/>
      <c r="AU24" s="204"/>
      <c r="AV24" s="204"/>
      <c r="AW24" s="204"/>
      <c r="AX24" s="204"/>
      <c r="AY24" s="204"/>
      <c r="AZ24" s="204"/>
      <c r="BA24" s="204"/>
      <c r="BB24" s="205"/>
      <c r="BC24" s="203" t="s">
        <v>337</v>
      </c>
      <c r="BD24" s="204"/>
      <c r="BE24" s="204"/>
      <c r="BF24" s="204"/>
      <c r="BG24" s="204"/>
      <c r="BH24" s="204"/>
      <c r="BI24" s="204"/>
      <c r="BJ24" s="204"/>
      <c r="BK24" s="204"/>
      <c r="BL24" s="204"/>
      <c r="BM24" s="204"/>
      <c r="BN24" s="204"/>
      <c r="BO24" s="204"/>
      <c r="BP24" s="204"/>
      <c r="BQ24" s="205"/>
      <c r="BR24" s="203" t="s">
        <v>337</v>
      </c>
      <c r="BS24" s="204"/>
      <c r="BT24" s="204"/>
      <c r="BU24" s="204"/>
      <c r="BV24" s="204"/>
      <c r="BW24" s="204"/>
      <c r="BX24" s="204"/>
      <c r="BY24" s="204"/>
      <c r="BZ24" s="204"/>
      <c r="CA24" s="204"/>
      <c r="CB24" s="204"/>
      <c r="CC24" s="204"/>
      <c r="CD24" s="204"/>
      <c r="CE24" s="204"/>
      <c r="CF24" s="205"/>
      <c r="CG24" s="203" t="s">
        <v>338</v>
      </c>
      <c r="CH24" s="204"/>
      <c r="CI24" s="204"/>
      <c r="CJ24" s="204"/>
      <c r="CK24" s="204"/>
      <c r="CL24" s="204"/>
      <c r="CM24" s="204"/>
      <c r="CN24" s="204"/>
      <c r="CO24" s="204"/>
      <c r="CP24" s="204"/>
      <c r="CQ24" s="204"/>
      <c r="CR24" s="204"/>
      <c r="CS24" s="204"/>
      <c r="CT24" s="204"/>
      <c r="CU24" s="205"/>
    </row>
    <row r="25" spans="1:99" ht="3" customHeight="1" x14ac:dyDescent="0.2">
      <c r="A25" s="189"/>
      <c r="B25" s="190"/>
      <c r="C25" s="190"/>
      <c r="D25" s="190"/>
      <c r="E25" s="42"/>
      <c r="F25" s="43"/>
      <c r="G25" s="43"/>
      <c r="H25" s="43"/>
      <c r="I25" s="43"/>
      <c r="J25" s="43"/>
      <c r="K25" s="43"/>
      <c r="L25" s="43"/>
      <c r="M25" s="43"/>
      <c r="N25" s="43"/>
      <c r="O25" s="43"/>
      <c r="P25" s="43"/>
      <c r="Q25" s="43"/>
      <c r="R25" s="43"/>
      <c r="S25" s="43"/>
      <c r="T25" s="43"/>
      <c r="U25" s="43"/>
      <c r="V25" s="43"/>
      <c r="W25" s="43"/>
      <c r="X25" s="44"/>
      <c r="Y25" s="184"/>
      <c r="Z25" s="185"/>
      <c r="AA25" s="185"/>
      <c r="AB25" s="185"/>
      <c r="AC25" s="185"/>
      <c r="AD25" s="185"/>
      <c r="AE25" s="185"/>
      <c r="AF25" s="185"/>
      <c r="AG25" s="185"/>
      <c r="AH25" s="185"/>
      <c r="AI25" s="185"/>
      <c r="AJ25" s="185"/>
      <c r="AK25" s="185"/>
      <c r="AL25" s="185"/>
      <c r="AM25" s="186"/>
      <c r="AN25" s="184"/>
      <c r="AO25" s="185"/>
      <c r="AP25" s="185"/>
      <c r="AQ25" s="185"/>
      <c r="AR25" s="185"/>
      <c r="AS25" s="185"/>
      <c r="AT25" s="185"/>
      <c r="AU25" s="185"/>
      <c r="AV25" s="185"/>
      <c r="AW25" s="185"/>
      <c r="AX25" s="185"/>
      <c r="AY25" s="185"/>
      <c r="AZ25" s="185"/>
      <c r="BA25" s="185"/>
      <c r="BB25" s="186"/>
      <c r="BC25" s="184"/>
      <c r="BD25" s="185"/>
      <c r="BE25" s="185"/>
      <c r="BF25" s="185"/>
      <c r="BG25" s="185"/>
      <c r="BH25" s="185"/>
      <c r="BI25" s="185"/>
      <c r="BJ25" s="185"/>
      <c r="BK25" s="185"/>
      <c r="BL25" s="185"/>
      <c r="BM25" s="185"/>
      <c r="BN25" s="185"/>
      <c r="BO25" s="185"/>
      <c r="BP25" s="185"/>
      <c r="BQ25" s="186"/>
      <c r="BR25" s="184"/>
      <c r="BS25" s="185"/>
      <c r="BT25" s="185"/>
      <c r="BU25" s="185"/>
      <c r="BV25" s="185"/>
      <c r="BW25" s="185"/>
      <c r="BX25" s="185"/>
      <c r="BY25" s="185"/>
      <c r="BZ25" s="185"/>
      <c r="CA25" s="185"/>
      <c r="CB25" s="185"/>
      <c r="CC25" s="185"/>
      <c r="CD25" s="185"/>
      <c r="CE25" s="185"/>
      <c r="CF25" s="186"/>
      <c r="CG25" s="184"/>
      <c r="CH25" s="185"/>
      <c r="CI25" s="185"/>
      <c r="CJ25" s="185"/>
      <c r="CK25" s="185"/>
      <c r="CL25" s="185"/>
      <c r="CM25" s="185"/>
      <c r="CN25" s="185"/>
      <c r="CO25" s="185"/>
      <c r="CP25" s="185"/>
      <c r="CQ25" s="185"/>
      <c r="CR25" s="185"/>
      <c r="CS25" s="185"/>
      <c r="CT25" s="185"/>
      <c r="CU25" s="186"/>
    </row>
    <row r="26" spans="1:99" ht="15" customHeight="1" x14ac:dyDescent="0.2">
      <c r="A26" s="197" t="s">
        <v>339</v>
      </c>
      <c r="B26" s="197"/>
      <c r="C26" s="197"/>
      <c r="D26" s="197"/>
      <c r="E26" s="198" t="s">
        <v>340</v>
      </c>
      <c r="F26" s="198"/>
      <c r="G26" s="198"/>
      <c r="H26" s="198"/>
      <c r="I26" s="198"/>
      <c r="J26" s="198"/>
      <c r="K26" s="198"/>
      <c r="L26" s="198"/>
      <c r="M26" s="198"/>
      <c r="N26" s="198"/>
      <c r="O26" s="198"/>
      <c r="P26" s="198"/>
      <c r="Q26" s="198"/>
      <c r="R26" s="198"/>
      <c r="S26" s="198"/>
      <c r="T26" s="198"/>
      <c r="U26" s="198"/>
      <c r="V26" s="198"/>
      <c r="W26" s="198"/>
      <c r="X26" s="198"/>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row>
    <row r="27" spans="1:99" ht="15" customHeight="1" x14ac:dyDescent="0.2">
      <c r="A27" s="197" t="s">
        <v>341</v>
      </c>
      <c r="B27" s="197"/>
      <c r="C27" s="197"/>
      <c r="D27" s="197"/>
      <c r="E27" s="198" t="s">
        <v>342</v>
      </c>
      <c r="F27" s="198"/>
      <c r="G27" s="198"/>
      <c r="H27" s="198"/>
      <c r="I27" s="198"/>
      <c r="J27" s="198"/>
      <c r="K27" s="198"/>
      <c r="L27" s="198"/>
      <c r="M27" s="198"/>
      <c r="N27" s="198"/>
      <c r="O27" s="198"/>
      <c r="P27" s="198"/>
      <c r="Q27" s="198"/>
      <c r="R27" s="198"/>
      <c r="S27" s="198"/>
      <c r="T27" s="198"/>
      <c r="U27" s="198"/>
      <c r="V27" s="198"/>
      <c r="W27" s="198"/>
      <c r="X27" s="198"/>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row>
    <row r="28" spans="1:99" ht="15" customHeight="1" x14ac:dyDescent="0.2">
      <c r="A28" s="197" t="s">
        <v>343</v>
      </c>
      <c r="B28" s="197"/>
      <c r="C28" s="197"/>
      <c r="D28" s="197"/>
      <c r="E28" s="198" t="s">
        <v>344</v>
      </c>
      <c r="F28" s="198"/>
      <c r="G28" s="198"/>
      <c r="H28" s="198"/>
      <c r="I28" s="198"/>
      <c r="J28" s="198"/>
      <c r="K28" s="198"/>
      <c r="L28" s="198"/>
      <c r="M28" s="198"/>
      <c r="N28" s="198"/>
      <c r="O28" s="198"/>
      <c r="P28" s="198"/>
      <c r="Q28" s="198"/>
      <c r="R28" s="198"/>
      <c r="S28" s="198"/>
      <c r="T28" s="198"/>
      <c r="U28" s="198"/>
      <c r="V28" s="198"/>
      <c r="W28" s="198"/>
      <c r="X28" s="198"/>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row>
    <row r="29" spans="1:99" ht="15" customHeight="1" x14ac:dyDescent="0.2">
      <c r="A29" s="197" t="s">
        <v>345</v>
      </c>
      <c r="B29" s="197"/>
      <c r="C29" s="197"/>
      <c r="D29" s="197"/>
      <c r="E29" s="198" t="s">
        <v>346</v>
      </c>
      <c r="F29" s="198"/>
      <c r="G29" s="198"/>
      <c r="H29" s="198"/>
      <c r="I29" s="198"/>
      <c r="J29" s="198"/>
      <c r="K29" s="198"/>
      <c r="L29" s="198"/>
      <c r="M29" s="198"/>
      <c r="N29" s="198"/>
      <c r="O29" s="198"/>
      <c r="P29" s="198"/>
      <c r="Q29" s="198"/>
      <c r="R29" s="198"/>
      <c r="S29" s="198"/>
      <c r="T29" s="198"/>
      <c r="U29" s="198"/>
      <c r="V29" s="198"/>
      <c r="W29" s="198"/>
      <c r="X29" s="198"/>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row>
    <row r="30" spans="1:99" x14ac:dyDescent="0.2">
      <c r="A30" s="187" t="s">
        <v>53</v>
      </c>
      <c r="B30" s="188"/>
      <c r="C30" s="188"/>
      <c r="D30" s="188"/>
      <c r="E30" s="117"/>
      <c r="F30" s="170"/>
      <c r="G30" s="170"/>
      <c r="H30" s="170"/>
      <c r="I30" s="170"/>
      <c r="J30" s="170"/>
      <c r="K30" s="170"/>
      <c r="L30" s="170"/>
      <c r="M30" s="170"/>
      <c r="N30" s="170"/>
      <c r="O30" s="170"/>
      <c r="P30" s="170"/>
      <c r="Q30" s="170"/>
      <c r="R30" s="170"/>
      <c r="S30" s="170"/>
      <c r="T30" s="170"/>
      <c r="U30" s="170"/>
      <c r="V30" s="170"/>
      <c r="W30" s="170"/>
      <c r="X30" s="171"/>
      <c r="Y30" s="191" t="s">
        <v>347</v>
      </c>
      <c r="Z30" s="192"/>
      <c r="AA30" s="192"/>
      <c r="AB30" s="192"/>
      <c r="AC30" s="192"/>
      <c r="AD30" s="192"/>
      <c r="AE30" s="192"/>
      <c r="AF30" s="192"/>
      <c r="AG30" s="192"/>
      <c r="AH30" s="192"/>
      <c r="AI30" s="192"/>
      <c r="AJ30" s="192"/>
      <c r="AK30" s="192"/>
      <c r="AL30" s="192"/>
      <c r="AM30" s="193"/>
      <c r="AN30" s="191" t="s">
        <v>347</v>
      </c>
      <c r="AO30" s="192"/>
      <c r="AP30" s="192"/>
      <c r="AQ30" s="192"/>
      <c r="AR30" s="192"/>
      <c r="AS30" s="192"/>
      <c r="AT30" s="192"/>
      <c r="AU30" s="192"/>
      <c r="AV30" s="192"/>
      <c r="AW30" s="192"/>
      <c r="AX30" s="192"/>
      <c r="AY30" s="192"/>
      <c r="AZ30" s="192"/>
      <c r="BA30" s="192"/>
      <c r="BB30" s="193"/>
      <c r="BC30" s="191" t="s">
        <v>347</v>
      </c>
      <c r="BD30" s="192"/>
      <c r="BE30" s="192"/>
      <c r="BF30" s="192"/>
      <c r="BG30" s="192"/>
      <c r="BH30" s="192"/>
      <c r="BI30" s="192"/>
      <c r="BJ30" s="192"/>
      <c r="BK30" s="192"/>
      <c r="BL30" s="192"/>
      <c r="BM30" s="192"/>
      <c r="BN30" s="192"/>
      <c r="BO30" s="192"/>
      <c r="BP30" s="192"/>
      <c r="BQ30" s="193"/>
      <c r="BR30" s="191" t="s">
        <v>347</v>
      </c>
      <c r="BS30" s="192"/>
      <c r="BT30" s="192"/>
      <c r="BU30" s="192"/>
      <c r="BV30" s="192"/>
      <c r="BW30" s="192"/>
      <c r="BX30" s="192"/>
      <c r="BY30" s="192"/>
      <c r="BZ30" s="192"/>
      <c r="CA30" s="192"/>
      <c r="CB30" s="192"/>
      <c r="CC30" s="192"/>
      <c r="CD30" s="192"/>
      <c r="CE30" s="192"/>
      <c r="CF30" s="193"/>
      <c r="CG30" s="191" t="s">
        <v>310</v>
      </c>
      <c r="CH30" s="192"/>
      <c r="CI30" s="192"/>
      <c r="CJ30" s="192"/>
      <c r="CK30" s="192"/>
      <c r="CL30" s="192"/>
      <c r="CM30" s="192"/>
      <c r="CN30" s="192"/>
      <c r="CO30" s="192"/>
      <c r="CP30" s="192"/>
      <c r="CQ30" s="192"/>
      <c r="CR30" s="192"/>
      <c r="CS30" s="192"/>
      <c r="CT30" s="192"/>
      <c r="CU30" s="193"/>
    </row>
    <row r="31" spans="1:99" x14ac:dyDescent="0.2">
      <c r="A31" s="199"/>
      <c r="B31" s="200"/>
      <c r="C31" s="200"/>
      <c r="D31" s="200"/>
      <c r="E31" s="39" t="s">
        <v>348</v>
      </c>
      <c r="F31" s="40"/>
      <c r="G31" s="40"/>
      <c r="H31" s="40"/>
      <c r="I31" s="201" t="s">
        <v>312</v>
      </c>
      <c r="J31" s="201"/>
      <c r="K31" s="202"/>
      <c r="L31" s="202"/>
      <c r="M31" s="202"/>
      <c r="N31" s="38" t="s">
        <v>313</v>
      </c>
      <c r="O31" s="40"/>
      <c r="P31" s="40"/>
      <c r="Q31" s="40"/>
      <c r="R31" s="40"/>
      <c r="S31" s="40"/>
      <c r="T31" s="40"/>
      <c r="U31" s="40"/>
      <c r="V31" s="40"/>
      <c r="W31" s="40"/>
      <c r="X31" s="41"/>
      <c r="Y31" s="203"/>
      <c r="Z31" s="204"/>
      <c r="AA31" s="204"/>
      <c r="AB31" s="204"/>
      <c r="AC31" s="204"/>
      <c r="AD31" s="204"/>
      <c r="AE31" s="204"/>
      <c r="AF31" s="204"/>
      <c r="AG31" s="204"/>
      <c r="AH31" s="204"/>
      <c r="AI31" s="204"/>
      <c r="AJ31" s="204"/>
      <c r="AK31" s="204"/>
      <c r="AL31" s="204"/>
      <c r="AM31" s="205"/>
      <c r="AN31" s="203"/>
      <c r="AO31" s="204"/>
      <c r="AP31" s="204"/>
      <c r="AQ31" s="204"/>
      <c r="AR31" s="204"/>
      <c r="AS31" s="204"/>
      <c r="AT31" s="204"/>
      <c r="AU31" s="204"/>
      <c r="AV31" s="204"/>
      <c r="AW31" s="204"/>
      <c r="AX31" s="204"/>
      <c r="AY31" s="204"/>
      <c r="AZ31" s="204"/>
      <c r="BA31" s="204"/>
      <c r="BB31" s="205"/>
      <c r="BC31" s="203"/>
      <c r="BD31" s="204"/>
      <c r="BE31" s="204"/>
      <c r="BF31" s="204"/>
      <c r="BG31" s="204"/>
      <c r="BH31" s="204"/>
      <c r="BI31" s="204"/>
      <c r="BJ31" s="204"/>
      <c r="BK31" s="204"/>
      <c r="BL31" s="204"/>
      <c r="BM31" s="204"/>
      <c r="BN31" s="204"/>
      <c r="BO31" s="204"/>
      <c r="BP31" s="204"/>
      <c r="BQ31" s="205"/>
      <c r="BR31" s="203"/>
      <c r="BS31" s="204"/>
      <c r="BT31" s="204"/>
      <c r="BU31" s="204"/>
      <c r="BV31" s="204"/>
      <c r="BW31" s="204"/>
      <c r="BX31" s="204"/>
      <c r="BY31" s="204"/>
      <c r="BZ31" s="204"/>
      <c r="CA31" s="204"/>
      <c r="CB31" s="204"/>
      <c r="CC31" s="204"/>
      <c r="CD31" s="204"/>
      <c r="CE31" s="204"/>
      <c r="CF31" s="205"/>
      <c r="CG31" s="203" t="s">
        <v>349</v>
      </c>
      <c r="CH31" s="204"/>
      <c r="CI31" s="204"/>
      <c r="CJ31" s="204"/>
      <c r="CK31" s="204"/>
      <c r="CL31" s="204"/>
      <c r="CM31" s="204"/>
      <c r="CN31" s="204"/>
      <c r="CO31" s="204"/>
      <c r="CP31" s="204"/>
      <c r="CQ31" s="204"/>
      <c r="CR31" s="204"/>
      <c r="CS31" s="204"/>
      <c r="CT31" s="204"/>
      <c r="CU31" s="205"/>
    </row>
    <row r="32" spans="1:99" ht="3" customHeight="1" x14ac:dyDescent="0.2">
      <c r="A32" s="189"/>
      <c r="B32" s="190"/>
      <c r="C32" s="190"/>
      <c r="D32" s="190"/>
      <c r="E32" s="42"/>
      <c r="F32" s="43"/>
      <c r="G32" s="43"/>
      <c r="H32" s="43"/>
      <c r="I32" s="43"/>
      <c r="J32" s="43"/>
      <c r="K32" s="43"/>
      <c r="L32" s="43"/>
      <c r="M32" s="43"/>
      <c r="N32" s="43"/>
      <c r="O32" s="43"/>
      <c r="P32" s="43"/>
      <c r="Q32" s="43"/>
      <c r="R32" s="43"/>
      <c r="S32" s="43"/>
      <c r="T32" s="43"/>
      <c r="U32" s="43"/>
      <c r="V32" s="43"/>
      <c r="W32" s="43"/>
      <c r="X32" s="44"/>
      <c r="Y32" s="184"/>
      <c r="Z32" s="185"/>
      <c r="AA32" s="185"/>
      <c r="AB32" s="185"/>
      <c r="AC32" s="185"/>
      <c r="AD32" s="185"/>
      <c r="AE32" s="185"/>
      <c r="AF32" s="185"/>
      <c r="AG32" s="185"/>
      <c r="AH32" s="185"/>
      <c r="AI32" s="185"/>
      <c r="AJ32" s="185"/>
      <c r="AK32" s="185"/>
      <c r="AL32" s="185"/>
      <c r="AM32" s="186"/>
      <c r="AN32" s="184"/>
      <c r="AO32" s="185"/>
      <c r="AP32" s="185"/>
      <c r="AQ32" s="185"/>
      <c r="AR32" s="185"/>
      <c r="AS32" s="185"/>
      <c r="AT32" s="185"/>
      <c r="AU32" s="185"/>
      <c r="AV32" s="185"/>
      <c r="AW32" s="185"/>
      <c r="AX32" s="185"/>
      <c r="AY32" s="185"/>
      <c r="AZ32" s="185"/>
      <c r="BA32" s="185"/>
      <c r="BB32" s="186"/>
      <c r="BC32" s="184"/>
      <c r="BD32" s="185"/>
      <c r="BE32" s="185"/>
      <c r="BF32" s="185"/>
      <c r="BG32" s="185"/>
      <c r="BH32" s="185"/>
      <c r="BI32" s="185"/>
      <c r="BJ32" s="185"/>
      <c r="BK32" s="185"/>
      <c r="BL32" s="185"/>
      <c r="BM32" s="185"/>
      <c r="BN32" s="185"/>
      <c r="BO32" s="185"/>
      <c r="BP32" s="185"/>
      <c r="BQ32" s="186"/>
      <c r="BR32" s="184"/>
      <c r="BS32" s="185"/>
      <c r="BT32" s="185"/>
      <c r="BU32" s="185"/>
      <c r="BV32" s="185"/>
      <c r="BW32" s="185"/>
      <c r="BX32" s="185"/>
      <c r="BY32" s="185"/>
      <c r="BZ32" s="185"/>
      <c r="CA32" s="185"/>
      <c r="CB32" s="185"/>
      <c r="CC32" s="185"/>
      <c r="CD32" s="185"/>
      <c r="CE32" s="185"/>
      <c r="CF32" s="186"/>
      <c r="CG32" s="184"/>
      <c r="CH32" s="185"/>
      <c r="CI32" s="185"/>
      <c r="CJ32" s="185"/>
      <c r="CK32" s="185"/>
      <c r="CL32" s="185"/>
      <c r="CM32" s="185"/>
      <c r="CN32" s="185"/>
      <c r="CO32" s="185"/>
      <c r="CP32" s="185"/>
      <c r="CQ32" s="185"/>
      <c r="CR32" s="185"/>
      <c r="CS32" s="185"/>
      <c r="CT32" s="185"/>
      <c r="CU32" s="186"/>
    </row>
    <row r="33" spans="1:99" ht="15" customHeight="1" x14ac:dyDescent="0.2">
      <c r="A33" s="197" t="s">
        <v>350</v>
      </c>
      <c r="B33" s="197"/>
      <c r="C33" s="197"/>
      <c r="D33" s="197"/>
      <c r="E33" s="198" t="s">
        <v>351</v>
      </c>
      <c r="F33" s="198"/>
      <c r="G33" s="198"/>
      <c r="H33" s="198"/>
      <c r="I33" s="198"/>
      <c r="J33" s="198"/>
      <c r="K33" s="198"/>
      <c r="L33" s="198"/>
      <c r="M33" s="198"/>
      <c r="N33" s="198"/>
      <c r="O33" s="198"/>
      <c r="P33" s="198"/>
      <c r="Q33" s="198"/>
      <c r="R33" s="198"/>
      <c r="S33" s="198"/>
      <c r="T33" s="198"/>
      <c r="U33" s="198"/>
      <c r="V33" s="198"/>
      <c r="W33" s="198"/>
      <c r="X33" s="198"/>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row>
    <row r="34" spans="1:99" ht="15" customHeight="1" x14ac:dyDescent="0.2">
      <c r="A34" s="197" t="s">
        <v>352</v>
      </c>
      <c r="B34" s="197"/>
      <c r="C34" s="197"/>
      <c r="D34" s="197"/>
      <c r="E34" s="198" t="s">
        <v>353</v>
      </c>
      <c r="F34" s="198"/>
      <c r="G34" s="198"/>
      <c r="H34" s="198"/>
      <c r="I34" s="198"/>
      <c r="J34" s="198"/>
      <c r="K34" s="198"/>
      <c r="L34" s="198"/>
      <c r="M34" s="198"/>
      <c r="N34" s="198"/>
      <c r="O34" s="198"/>
      <c r="P34" s="198"/>
      <c r="Q34" s="198"/>
      <c r="R34" s="198"/>
      <c r="S34" s="198"/>
      <c r="T34" s="198"/>
      <c r="U34" s="198"/>
      <c r="V34" s="198"/>
      <c r="W34" s="198"/>
      <c r="X34" s="198"/>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row>
    <row r="35" spans="1:99" ht="15" customHeight="1" x14ac:dyDescent="0.2">
      <c r="A35" s="197" t="s">
        <v>354</v>
      </c>
      <c r="B35" s="197"/>
      <c r="C35" s="197"/>
      <c r="D35" s="197"/>
      <c r="E35" s="198" t="s">
        <v>355</v>
      </c>
      <c r="F35" s="198"/>
      <c r="G35" s="198"/>
      <c r="H35" s="198"/>
      <c r="I35" s="198"/>
      <c r="J35" s="198"/>
      <c r="K35" s="198"/>
      <c r="L35" s="198"/>
      <c r="M35" s="198"/>
      <c r="N35" s="198"/>
      <c r="O35" s="198"/>
      <c r="P35" s="198"/>
      <c r="Q35" s="198"/>
      <c r="R35" s="198"/>
      <c r="S35" s="198"/>
      <c r="T35" s="198"/>
      <c r="U35" s="198"/>
      <c r="V35" s="198"/>
      <c r="W35" s="198"/>
      <c r="X35" s="198"/>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row>
    <row r="36" spans="1:99" x14ac:dyDescent="0.2">
      <c r="A36" s="187" t="s">
        <v>64</v>
      </c>
      <c r="B36" s="188"/>
      <c r="C36" s="188"/>
      <c r="D36" s="188"/>
      <c r="E36" s="117"/>
      <c r="F36" s="170"/>
      <c r="G36" s="170"/>
      <c r="H36" s="170"/>
      <c r="I36" s="170"/>
      <c r="J36" s="170"/>
      <c r="K36" s="170"/>
      <c r="L36" s="170"/>
      <c r="M36" s="170"/>
      <c r="N36" s="170"/>
      <c r="O36" s="170"/>
      <c r="P36" s="170"/>
      <c r="Q36" s="170"/>
      <c r="R36" s="170"/>
      <c r="S36" s="170"/>
      <c r="T36" s="170"/>
      <c r="U36" s="170"/>
      <c r="V36" s="170"/>
      <c r="W36" s="170"/>
      <c r="X36" s="171"/>
      <c r="Y36" s="191"/>
      <c r="Z36" s="192"/>
      <c r="AA36" s="192"/>
      <c r="AB36" s="192"/>
      <c r="AC36" s="192"/>
      <c r="AD36" s="192"/>
      <c r="AE36" s="192"/>
      <c r="AF36" s="192"/>
      <c r="AG36" s="192"/>
      <c r="AH36" s="192"/>
      <c r="AI36" s="192"/>
      <c r="AJ36" s="192"/>
      <c r="AK36" s="192"/>
      <c r="AL36" s="192"/>
      <c r="AM36" s="193"/>
      <c r="AN36" s="191"/>
      <c r="AO36" s="192"/>
      <c r="AP36" s="192"/>
      <c r="AQ36" s="192"/>
      <c r="AR36" s="192"/>
      <c r="AS36" s="192"/>
      <c r="AT36" s="192"/>
      <c r="AU36" s="192"/>
      <c r="AV36" s="192"/>
      <c r="AW36" s="192"/>
      <c r="AX36" s="192"/>
      <c r="AY36" s="192"/>
      <c r="AZ36" s="192"/>
      <c r="BA36" s="192"/>
      <c r="BB36" s="193"/>
      <c r="BC36" s="191"/>
      <c r="BD36" s="192"/>
      <c r="BE36" s="192"/>
      <c r="BF36" s="192"/>
      <c r="BG36" s="192"/>
      <c r="BH36" s="192"/>
      <c r="BI36" s="192"/>
      <c r="BJ36" s="192"/>
      <c r="BK36" s="192"/>
      <c r="BL36" s="192"/>
      <c r="BM36" s="192"/>
      <c r="BN36" s="192"/>
      <c r="BO36" s="192"/>
      <c r="BP36" s="192"/>
      <c r="BQ36" s="193"/>
      <c r="BR36" s="191"/>
      <c r="BS36" s="192"/>
      <c r="BT36" s="192"/>
      <c r="BU36" s="192"/>
      <c r="BV36" s="192"/>
      <c r="BW36" s="192"/>
      <c r="BX36" s="192"/>
      <c r="BY36" s="192"/>
      <c r="BZ36" s="192"/>
      <c r="CA36" s="192"/>
      <c r="CB36" s="192"/>
      <c r="CC36" s="192"/>
      <c r="CD36" s="192"/>
      <c r="CE36" s="192"/>
      <c r="CF36" s="193"/>
      <c r="CG36" s="191" t="s">
        <v>310</v>
      </c>
      <c r="CH36" s="192"/>
      <c r="CI36" s="192"/>
      <c r="CJ36" s="192"/>
      <c r="CK36" s="192"/>
      <c r="CL36" s="192"/>
      <c r="CM36" s="192"/>
      <c r="CN36" s="192"/>
      <c r="CO36" s="192"/>
      <c r="CP36" s="192"/>
      <c r="CQ36" s="192"/>
      <c r="CR36" s="192"/>
      <c r="CS36" s="192"/>
      <c r="CT36" s="192"/>
      <c r="CU36" s="193"/>
    </row>
    <row r="37" spans="1:99" x14ac:dyDescent="0.2">
      <c r="A37" s="189"/>
      <c r="B37" s="190"/>
      <c r="C37" s="190"/>
      <c r="D37" s="190"/>
      <c r="E37" s="194" t="s">
        <v>356</v>
      </c>
      <c r="F37" s="195"/>
      <c r="G37" s="195"/>
      <c r="H37" s="195"/>
      <c r="I37" s="195"/>
      <c r="J37" s="195"/>
      <c r="K37" s="195"/>
      <c r="L37" s="195"/>
      <c r="M37" s="195"/>
      <c r="N37" s="195"/>
      <c r="O37" s="195"/>
      <c r="P37" s="195"/>
      <c r="Q37" s="195"/>
      <c r="R37" s="195"/>
      <c r="S37" s="195"/>
      <c r="T37" s="195"/>
      <c r="U37" s="195"/>
      <c r="V37" s="195"/>
      <c r="W37" s="195"/>
      <c r="X37" s="196"/>
      <c r="Y37" s="184" t="s">
        <v>357</v>
      </c>
      <c r="Z37" s="185"/>
      <c r="AA37" s="185"/>
      <c r="AB37" s="185"/>
      <c r="AC37" s="185"/>
      <c r="AD37" s="185"/>
      <c r="AE37" s="185"/>
      <c r="AF37" s="185"/>
      <c r="AG37" s="185"/>
      <c r="AH37" s="185"/>
      <c r="AI37" s="185"/>
      <c r="AJ37" s="185"/>
      <c r="AK37" s="185"/>
      <c r="AL37" s="185"/>
      <c r="AM37" s="186"/>
      <c r="AN37" s="184" t="s">
        <v>357</v>
      </c>
      <c r="AO37" s="185"/>
      <c r="AP37" s="185"/>
      <c r="AQ37" s="185"/>
      <c r="AR37" s="185"/>
      <c r="AS37" s="185"/>
      <c r="AT37" s="185"/>
      <c r="AU37" s="185"/>
      <c r="AV37" s="185"/>
      <c r="AW37" s="185"/>
      <c r="AX37" s="185"/>
      <c r="AY37" s="185"/>
      <c r="AZ37" s="185"/>
      <c r="BA37" s="185"/>
      <c r="BB37" s="186"/>
      <c r="BC37" s="184" t="s">
        <v>357</v>
      </c>
      <c r="BD37" s="185"/>
      <c r="BE37" s="185"/>
      <c r="BF37" s="185"/>
      <c r="BG37" s="185"/>
      <c r="BH37" s="185"/>
      <c r="BI37" s="185"/>
      <c r="BJ37" s="185"/>
      <c r="BK37" s="185"/>
      <c r="BL37" s="185"/>
      <c r="BM37" s="185"/>
      <c r="BN37" s="185"/>
      <c r="BO37" s="185"/>
      <c r="BP37" s="185"/>
      <c r="BQ37" s="186"/>
      <c r="BR37" s="184" t="s">
        <v>357</v>
      </c>
      <c r="BS37" s="185"/>
      <c r="BT37" s="185"/>
      <c r="BU37" s="185"/>
      <c r="BV37" s="185"/>
      <c r="BW37" s="185"/>
      <c r="BX37" s="185"/>
      <c r="BY37" s="185"/>
      <c r="BZ37" s="185"/>
      <c r="CA37" s="185"/>
      <c r="CB37" s="185"/>
      <c r="CC37" s="185"/>
      <c r="CD37" s="185"/>
      <c r="CE37" s="185"/>
      <c r="CF37" s="186"/>
      <c r="CG37" s="184" t="s">
        <v>358</v>
      </c>
      <c r="CH37" s="185"/>
      <c r="CI37" s="185"/>
      <c r="CJ37" s="185"/>
      <c r="CK37" s="185"/>
      <c r="CL37" s="185"/>
      <c r="CM37" s="185"/>
      <c r="CN37" s="185"/>
      <c r="CO37" s="185"/>
      <c r="CP37" s="185"/>
      <c r="CQ37" s="185"/>
      <c r="CR37" s="185"/>
      <c r="CS37" s="185"/>
      <c r="CT37" s="185"/>
      <c r="CU37" s="186"/>
    </row>
    <row r="39" spans="1:99" x14ac:dyDescent="0.2">
      <c r="A39" s="38" t="s">
        <v>290</v>
      </c>
    </row>
    <row r="40" spans="1:99" ht="15" customHeight="1" x14ac:dyDescent="0.2">
      <c r="A40" s="45" t="s">
        <v>359</v>
      </c>
    </row>
    <row r="41" spans="1:99" ht="12.75" customHeight="1" x14ac:dyDescent="0.2">
      <c r="A41" s="156" t="s">
        <v>360</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row>
    <row r="42" spans="1:99" x14ac:dyDescent="0.2">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6"/>
      <c r="CM42" s="156"/>
      <c r="CN42" s="156"/>
      <c r="CO42" s="156"/>
      <c r="CP42" s="156"/>
      <c r="CQ42" s="156"/>
      <c r="CR42" s="156"/>
      <c r="CS42" s="156"/>
      <c r="CT42" s="156"/>
      <c r="CU42" s="156"/>
    </row>
    <row r="43" spans="1:99" ht="15" customHeight="1" x14ac:dyDescent="0.2">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6"/>
      <c r="CO43" s="156"/>
      <c r="CP43" s="156"/>
      <c r="CQ43" s="156"/>
      <c r="CR43" s="156"/>
      <c r="CS43" s="156"/>
      <c r="CT43" s="156"/>
      <c r="CU43" s="156"/>
    </row>
    <row r="44" spans="1:99" ht="12.75" customHeight="1" x14ac:dyDescent="0.2">
      <c r="A44" s="156" t="s">
        <v>361</v>
      </c>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6"/>
      <c r="CM44" s="156"/>
      <c r="CN44" s="156"/>
      <c r="CO44" s="156"/>
      <c r="CP44" s="156"/>
      <c r="CQ44" s="156"/>
      <c r="CR44" s="156"/>
      <c r="CS44" s="156"/>
      <c r="CT44" s="156"/>
      <c r="CU44" s="156"/>
    </row>
    <row r="45" spans="1:99" ht="15" customHeight="1" x14ac:dyDescent="0.2">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c r="CL45" s="156"/>
      <c r="CM45" s="156"/>
      <c r="CN45" s="156"/>
      <c r="CO45" s="156"/>
      <c r="CP45" s="156"/>
      <c r="CQ45" s="156"/>
      <c r="CR45" s="156"/>
      <c r="CS45" s="156"/>
      <c r="CT45" s="156"/>
      <c r="CU45" s="156"/>
    </row>
    <row r="46" spans="1:99" ht="12.75" customHeight="1" x14ac:dyDescent="0.2">
      <c r="A46" s="156" t="s">
        <v>362</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row>
    <row r="47" spans="1:99" ht="14.25" customHeight="1" x14ac:dyDescent="0.2">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6"/>
      <c r="CC47" s="156"/>
      <c r="CD47" s="156"/>
      <c r="CE47" s="156"/>
      <c r="CF47" s="156"/>
      <c r="CG47" s="156"/>
      <c r="CH47" s="156"/>
      <c r="CI47" s="156"/>
      <c r="CJ47" s="156"/>
      <c r="CK47" s="156"/>
      <c r="CL47" s="156"/>
      <c r="CM47" s="156"/>
      <c r="CN47" s="156"/>
      <c r="CO47" s="156"/>
      <c r="CP47" s="156"/>
      <c r="CQ47" s="156"/>
      <c r="CR47" s="156"/>
      <c r="CS47" s="156"/>
      <c r="CT47" s="156"/>
      <c r="CU47" s="156"/>
    </row>
  </sheetData>
  <mergeCells count="235">
    <mergeCell ref="A3:D3"/>
    <mergeCell ref="E3:X3"/>
    <mergeCell ref="Y3:CU3"/>
    <mergeCell ref="A4:D4"/>
    <mergeCell ref="E4:X4"/>
    <mergeCell ref="Y4:AM4"/>
    <mergeCell ref="AN4:BB4"/>
    <mergeCell ref="BC4:BQ4"/>
    <mergeCell ref="BR4:CF4"/>
    <mergeCell ref="CG4:CU4"/>
    <mergeCell ref="CG5:CU5"/>
    <mergeCell ref="A6:D6"/>
    <mergeCell ref="E6:X6"/>
    <mergeCell ref="Y6:AM6"/>
    <mergeCell ref="AN6:BB6"/>
    <mergeCell ref="BC6:BQ6"/>
    <mergeCell ref="BR6:CF6"/>
    <mergeCell ref="CG6:CU6"/>
    <mergeCell ref="A5:D5"/>
    <mergeCell ref="E5:X5"/>
    <mergeCell ref="Y5:AM5"/>
    <mergeCell ref="AN5:BB5"/>
    <mergeCell ref="BC5:BQ5"/>
    <mergeCell ref="BR5:CF5"/>
    <mergeCell ref="BR11:CF11"/>
    <mergeCell ref="CG7:CU7"/>
    <mergeCell ref="A8:D8"/>
    <mergeCell ref="E8:X8"/>
    <mergeCell ref="Y8:AM8"/>
    <mergeCell ref="AN8:BB8"/>
    <mergeCell ref="BC8:BQ8"/>
    <mergeCell ref="BR8:CF8"/>
    <mergeCell ref="CG8:CU8"/>
    <mergeCell ref="A7:D7"/>
    <mergeCell ref="E7:X7"/>
    <mergeCell ref="Y7:AM7"/>
    <mergeCell ref="AN7:BB7"/>
    <mergeCell ref="BC7:BQ7"/>
    <mergeCell ref="BR7:CF7"/>
    <mergeCell ref="CG11:CU11"/>
    <mergeCell ref="A12:D12"/>
    <mergeCell ref="E12:X12"/>
    <mergeCell ref="Y12:AM12"/>
    <mergeCell ref="AN12:BB12"/>
    <mergeCell ref="BC12:BQ12"/>
    <mergeCell ref="BR12:CF12"/>
    <mergeCell ref="CG12:CU12"/>
    <mergeCell ref="CG9:CU9"/>
    <mergeCell ref="I10:J10"/>
    <mergeCell ref="K10:M10"/>
    <mergeCell ref="Y10:AM10"/>
    <mergeCell ref="AN10:BB10"/>
    <mergeCell ref="BC10:BQ10"/>
    <mergeCell ref="BR10:CF10"/>
    <mergeCell ref="CG10:CU10"/>
    <mergeCell ref="A9:D11"/>
    <mergeCell ref="E9:X9"/>
    <mergeCell ref="Y9:AM9"/>
    <mergeCell ref="AN9:BB9"/>
    <mergeCell ref="BC9:BQ9"/>
    <mergeCell ref="BR9:CF9"/>
    <mergeCell ref="Y11:AM11"/>
    <mergeCell ref="AN11:BB11"/>
    <mergeCell ref="BC11:BQ11"/>
    <mergeCell ref="CG13:CU13"/>
    <mergeCell ref="A14:D14"/>
    <mergeCell ref="E14:X14"/>
    <mergeCell ref="Y14:AM14"/>
    <mergeCell ref="AN14:BB14"/>
    <mergeCell ref="BC14:BQ14"/>
    <mergeCell ref="BR14:CF14"/>
    <mergeCell ref="CG14:CU14"/>
    <mergeCell ref="A13:D13"/>
    <mergeCell ref="E13:X13"/>
    <mergeCell ref="Y13:AM13"/>
    <mergeCell ref="AN13:BB13"/>
    <mergeCell ref="BC13:BQ13"/>
    <mergeCell ref="BR13:CF13"/>
    <mergeCell ref="CG15:CU15"/>
    <mergeCell ref="A16:D18"/>
    <mergeCell ref="E16:X16"/>
    <mergeCell ref="Y16:AM16"/>
    <mergeCell ref="AN16:BB16"/>
    <mergeCell ref="BC16:BQ16"/>
    <mergeCell ref="BR16:CF16"/>
    <mergeCell ref="CG16:CU16"/>
    <mergeCell ref="I17:J17"/>
    <mergeCell ref="K17:M17"/>
    <mergeCell ref="A15:D15"/>
    <mergeCell ref="E15:X15"/>
    <mergeCell ref="Y15:AM15"/>
    <mergeCell ref="AN15:BB15"/>
    <mergeCell ref="BC15:BQ15"/>
    <mergeCell ref="BR15:CF15"/>
    <mergeCell ref="Y17:AM17"/>
    <mergeCell ref="AN17:BB17"/>
    <mergeCell ref="BC17:BQ17"/>
    <mergeCell ref="BR17:CF17"/>
    <mergeCell ref="CG17:CU17"/>
    <mergeCell ref="Y18:AM18"/>
    <mergeCell ref="AN18:BB18"/>
    <mergeCell ref="BC18:BQ18"/>
    <mergeCell ref="BR18:CF18"/>
    <mergeCell ref="CG18:CU18"/>
    <mergeCell ref="CG19:CU19"/>
    <mergeCell ref="A20:D20"/>
    <mergeCell ref="E20:X20"/>
    <mergeCell ref="Y20:AM20"/>
    <mergeCell ref="AN20:BB20"/>
    <mergeCell ref="BC20:BQ20"/>
    <mergeCell ref="BR20:CF20"/>
    <mergeCell ref="CG20:CU20"/>
    <mergeCell ref="A19:D19"/>
    <mergeCell ref="E19:X19"/>
    <mergeCell ref="Y19:AM19"/>
    <mergeCell ref="AN19:BB19"/>
    <mergeCell ref="BC19:BQ19"/>
    <mergeCell ref="BR19:CF19"/>
    <mergeCell ref="BR25:CF25"/>
    <mergeCell ref="CG21:CU21"/>
    <mergeCell ref="A22:D22"/>
    <mergeCell ref="E22:X22"/>
    <mergeCell ref="Y22:AM22"/>
    <mergeCell ref="AN22:BB22"/>
    <mergeCell ref="BC22:BQ22"/>
    <mergeCell ref="BR22:CF22"/>
    <mergeCell ref="CG22:CU22"/>
    <mergeCell ref="A21:D21"/>
    <mergeCell ref="E21:X21"/>
    <mergeCell ref="Y21:AM21"/>
    <mergeCell ref="AN21:BB21"/>
    <mergeCell ref="BC21:BQ21"/>
    <mergeCell ref="BR21:CF21"/>
    <mergeCell ref="CG25:CU25"/>
    <mergeCell ref="A26:D26"/>
    <mergeCell ref="E26:X26"/>
    <mergeCell ref="Y26:AM26"/>
    <mergeCell ref="AN26:BB26"/>
    <mergeCell ref="BC26:BQ26"/>
    <mergeCell ref="BR26:CF26"/>
    <mergeCell ref="CG26:CU26"/>
    <mergeCell ref="CG23:CU23"/>
    <mergeCell ref="I24:J24"/>
    <mergeCell ref="K24:M24"/>
    <mergeCell ref="Y24:AM24"/>
    <mergeCell ref="AN24:BB24"/>
    <mergeCell ref="BC24:BQ24"/>
    <mergeCell ref="BR24:CF24"/>
    <mergeCell ref="CG24:CU24"/>
    <mergeCell ref="A23:D25"/>
    <mergeCell ref="E23:X23"/>
    <mergeCell ref="Y23:AM23"/>
    <mergeCell ref="AN23:BB23"/>
    <mergeCell ref="BC23:BQ23"/>
    <mergeCell ref="BR23:CF23"/>
    <mergeCell ref="Y25:AM25"/>
    <mergeCell ref="AN25:BB25"/>
    <mergeCell ref="BC25:BQ25"/>
    <mergeCell ref="CG27:CU27"/>
    <mergeCell ref="A28:D28"/>
    <mergeCell ref="E28:X28"/>
    <mergeCell ref="Y28:AM28"/>
    <mergeCell ref="AN28:BB28"/>
    <mergeCell ref="BC28:BQ28"/>
    <mergeCell ref="BR28:CF28"/>
    <mergeCell ref="CG28:CU28"/>
    <mergeCell ref="A27:D27"/>
    <mergeCell ref="E27:X27"/>
    <mergeCell ref="Y27:AM27"/>
    <mergeCell ref="AN27:BB27"/>
    <mergeCell ref="BC27:BQ27"/>
    <mergeCell ref="BR27:CF27"/>
    <mergeCell ref="CG29:CU29"/>
    <mergeCell ref="A30:D32"/>
    <mergeCell ref="E30:X30"/>
    <mergeCell ref="Y30:AM30"/>
    <mergeCell ref="AN30:BB30"/>
    <mergeCell ref="BC30:BQ30"/>
    <mergeCell ref="BR30:CF30"/>
    <mergeCell ref="CG30:CU30"/>
    <mergeCell ref="I31:J31"/>
    <mergeCell ref="K31:M31"/>
    <mergeCell ref="A29:D29"/>
    <mergeCell ref="E29:X29"/>
    <mergeCell ref="Y29:AM29"/>
    <mergeCell ref="AN29:BB29"/>
    <mergeCell ref="BC29:BQ29"/>
    <mergeCell ref="BR29:CF29"/>
    <mergeCell ref="Y31:AM31"/>
    <mergeCell ref="AN31:BB31"/>
    <mergeCell ref="BC31:BQ31"/>
    <mergeCell ref="BR31:CF31"/>
    <mergeCell ref="CG31:CU31"/>
    <mergeCell ref="Y32:AM32"/>
    <mergeCell ref="AN32:BB32"/>
    <mergeCell ref="BC32:BQ32"/>
    <mergeCell ref="BR32:CF32"/>
    <mergeCell ref="CG32:CU32"/>
    <mergeCell ref="CG33:CU33"/>
    <mergeCell ref="A34:D34"/>
    <mergeCell ref="E34:X34"/>
    <mergeCell ref="Y34:AM34"/>
    <mergeCell ref="AN34:BB34"/>
    <mergeCell ref="BC34:BQ34"/>
    <mergeCell ref="BR34:CF34"/>
    <mergeCell ref="CG34:CU34"/>
    <mergeCell ref="A33:D33"/>
    <mergeCell ref="E33:X33"/>
    <mergeCell ref="Y33:AM33"/>
    <mergeCell ref="AN33:BB33"/>
    <mergeCell ref="BC33:BQ33"/>
    <mergeCell ref="BR33:CF33"/>
    <mergeCell ref="A46:CU47"/>
    <mergeCell ref="AN37:BB37"/>
    <mergeCell ref="BC37:BQ37"/>
    <mergeCell ref="BR37:CF37"/>
    <mergeCell ref="CG37:CU37"/>
    <mergeCell ref="A41:CU43"/>
    <mergeCell ref="A44:CU45"/>
    <mergeCell ref="CG35:CU35"/>
    <mergeCell ref="A36:D37"/>
    <mergeCell ref="E36:X36"/>
    <mergeCell ref="Y36:AM36"/>
    <mergeCell ref="AN36:BB36"/>
    <mergeCell ref="BC36:BQ36"/>
    <mergeCell ref="BR36:CF36"/>
    <mergeCell ref="CG36:CU36"/>
    <mergeCell ref="E37:X37"/>
    <mergeCell ref="Y37:AM37"/>
    <mergeCell ref="A35:D35"/>
    <mergeCell ref="E35:X35"/>
    <mergeCell ref="Y35:AM35"/>
    <mergeCell ref="AN35:BB35"/>
    <mergeCell ref="BC35:BQ35"/>
    <mergeCell ref="BR35:CF35"/>
  </mergeCells>
  <pageMargins left="0.39370078740157483" right="0.39370078740157483" top="0.78740157480314965" bottom="0.39370078740157483" header="0.27559055118110237" footer="0.27559055118110237"/>
  <pageSetup paperSize="9" orientation="landscape" r:id="rId1"/>
  <headerFooter alignWithMargins="0">
    <oddHeader>&amp;L&amp;"Arial,обычный"&amp;6Подготовлено с использованием системы ГАРАНТ</oddHeader>
  </headerFooter>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C041C-4EC2-45CC-9CC6-2BBBC28ECF40}">
  <sheetPr>
    <tabColor indexed="48"/>
    <pageSetUpPr fitToPage="1"/>
  </sheetPr>
  <dimension ref="A1:L189"/>
  <sheetViews>
    <sheetView view="pageBreakPreview" zoomScale="60" zoomScaleNormal="100" workbookViewId="0">
      <selection activeCell="H150" sqref="H150:H163"/>
    </sheetView>
  </sheetViews>
  <sheetFormatPr defaultColWidth="1.42578125" defaultRowHeight="15.75" x14ac:dyDescent="0.25"/>
  <cols>
    <col min="1" max="1" width="14.42578125" style="1" customWidth="1"/>
    <col min="2" max="2" width="41.42578125" style="1" customWidth="1"/>
    <col min="3" max="3" width="15.28515625" style="1" customWidth="1"/>
    <col min="4" max="4" width="12" style="1" customWidth="1"/>
    <col min="5" max="5" width="18.7109375" style="1" customWidth="1"/>
    <col min="6" max="6" width="11.85546875" style="1" customWidth="1"/>
    <col min="7" max="7" width="13.28515625" style="1" customWidth="1"/>
    <col min="8" max="8" width="14.42578125" style="1" customWidth="1"/>
    <col min="9" max="9" width="12.28515625" style="1" customWidth="1"/>
    <col min="10" max="10" width="12" style="1" customWidth="1"/>
    <col min="11" max="11" width="15.28515625" style="1" customWidth="1"/>
    <col min="12" max="16384" width="1.42578125" style="1"/>
  </cols>
  <sheetData>
    <row r="1" spans="1:11" s="3" customFormat="1" ht="11.25" x14ac:dyDescent="0.2">
      <c r="K1" s="2" t="s">
        <v>363</v>
      </c>
    </row>
    <row r="2" spans="1:11" s="3" customFormat="1" ht="11.25" x14ac:dyDescent="0.2">
      <c r="K2" s="2" t="s">
        <v>1</v>
      </c>
    </row>
    <row r="3" spans="1:11" s="3" customFormat="1" ht="11.25" x14ac:dyDescent="0.2">
      <c r="K3" s="2" t="s">
        <v>2</v>
      </c>
    </row>
    <row r="4" spans="1:11" s="3" customFormat="1" ht="11.25" x14ac:dyDescent="0.2">
      <c r="K4" s="2" t="s">
        <v>3</v>
      </c>
    </row>
    <row r="5" spans="1:11" s="3" customFormat="1" ht="11.25" x14ac:dyDescent="0.2">
      <c r="K5" s="4" t="s">
        <v>364</v>
      </c>
    </row>
    <row r="6" spans="1:11" ht="2.25" customHeight="1" x14ac:dyDescent="0.25"/>
    <row r="7" spans="1:11" x14ac:dyDescent="0.25">
      <c r="A7" s="138" t="s">
        <v>4</v>
      </c>
      <c r="B7" s="138"/>
      <c r="C7" s="138"/>
      <c r="D7" s="138"/>
      <c r="E7" s="138"/>
      <c r="F7" s="138"/>
      <c r="G7" s="138"/>
      <c r="H7" s="138"/>
      <c r="I7" s="138"/>
      <c r="J7" s="138"/>
      <c r="K7" s="138"/>
    </row>
    <row r="8" spans="1:11" x14ac:dyDescent="0.25">
      <c r="A8" s="138" t="s">
        <v>365</v>
      </c>
      <c r="B8" s="138"/>
      <c r="C8" s="138"/>
      <c r="D8" s="138"/>
      <c r="E8" s="138"/>
      <c r="F8" s="138"/>
      <c r="G8" s="138"/>
      <c r="H8" s="138"/>
      <c r="I8" s="138"/>
      <c r="J8" s="138"/>
      <c r="K8" s="138"/>
    </row>
    <row r="9" spans="1:11" x14ac:dyDescent="0.25">
      <c r="A9" s="138" t="s">
        <v>366</v>
      </c>
      <c r="B9" s="138"/>
      <c r="C9" s="138"/>
      <c r="D9" s="138"/>
      <c r="E9" s="138"/>
      <c r="F9" s="138"/>
      <c r="G9" s="138"/>
      <c r="H9" s="138"/>
      <c r="I9" s="138"/>
      <c r="J9" s="138"/>
      <c r="K9" s="138"/>
    </row>
    <row r="10" spans="1:11" x14ac:dyDescent="0.25">
      <c r="A10" s="138" t="s">
        <v>367</v>
      </c>
      <c r="B10" s="138"/>
      <c r="C10" s="138"/>
      <c r="D10" s="138"/>
      <c r="E10" s="138"/>
      <c r="F10" s="138"/>
      <c r="G10" s="138"/>
      <c r="H10" s="138"/>
      <c r="I10" s="138"/>
      <c r="J10" s="138"/>
      <c r="K10" s="138"/>
    </row>
    <row r="11" spans="1:11" ht="4.5" customHeight="1" x14ac:dyDescent="0.25"/>
    <row r="12" spans="1:11" s="6" customFormat="1" ht="12.75" x14ac:dyDescent="0.2">
      <c r="A12" s="16" t="s">
        <v>7</v>
      </c>
      <c r="B12" s="16" t="s">
        <v>23</v>
      </c>
      <c r="C12" s="141" t="s">
        <v>9</v>
      </c>
      <c r="D12" s="141"/>
      <c r="E12" s="141"/>
      <c r="F12" s="140" t="s">
        <v>11</v>
      </c>
      <c r="G12" s="141"/>
      <c r="H12" s="141"/>
      <c r="I12" s="212" t="s">
        <v>12</v>
      </c>
      <c r="J12" s="212"/>
      <c r="K12" s="212"/>
    </row>
    <row r="13" spans="1:11" s="6" customFormat="1" ht="12.75" x14ac:dyDescent="0.2">
      <c r="A13" s="12" t="s">
        <v>8</v>
      </c>
      <c r="B13" s="12"/>
      <c r="C13" s="139" t="s">
        <v>506</v>
      </c>
      <c r="D13" s="139"/>
      <c r="E13" s="139"/>
      <c r="F13" s="143" t="s">
        <v>507</v>
      </c>
      <c r="G13" s="139"/>
      <c r="H13" s="139"/>
      <c r="I13" s="212" t="s">
        <v>509</v>
      </c>
      <c r="J13" s="212"/>
      <c r="K13" s="212"/>
    </row>
    <row r="14" spans="1:11" s="6" customFormat="1" ht="12.75" x14ac:dyDescent="0.2">
      <c r="A14" s="12"/>
      <c r="B14" s="12"/>
      <c r="C14" s="14" t="s">
        <v>144</v>
      </c>
      <c r="D14" s="16" t="s">
        <v>15</v>
      </c>
      <c r="E14" s="16" t="s">
        <v>18</v>
      </c>
      <c r="F14" s="16" t="s">
        <v>21</v>
      </c>
      <c r="G14" s="16" t="s">
        <v>15</v>
      </c>
      <c r="H14" s="16" t="s">
        <v>18</v>
      </c>
      <c r="I14" s="18" t="s">
        <v>21</v>
      </c>
      <c r="J14" s="18" t="s">
        <v>15</v>
      </c>
      <c r="K14" s="18" t="s">
        <v>18</v>
      </c>
    </row>
    <row r="15" spans="1:11" s="6" customFormat="1" ht="12.75" x14ac:dyDescent="0.2">
      <c r="A15" s="12"/>
      <c r="B15" s="12"/>
      <c r="C15" s="49" t="s">
        <v>145</v>
      </c>
      <c r="D15" s="12" t="s">
        <v>16</v>
      </c>
      <c r="E15" s="12" t="s">
        <v>19</v>
      </c>
      <c r="F15" s="12" t="s">
        <v>22</v>
      </c>
      <c r="G15" s="12" t="s">
        <v>16</v>
      </c>
      <c r="H15" s="12" t="s">
        <v>19</v>
      </c>
      <c r="I15" s="18" t="s">
        <v>22</v>
      </c>
      <c r="J15" s="18" t="s">
        <v>368</v>
      </c>
      <c r="K15" s="18" t="s">
        <v>19</v>
      </c>
    </row>
    <row r="16" spans="1:11" s="6" customFormat="1" ht="12.75" x14ac:dyDescent="0.2">
      <c r="A16" s="12"/>
      <c r="B16" s="12"/>
      <c r="C16" s="49" t="s">
        <v>13</v>
      </c>
      <c r="D16" s="12" t="s">
        <v>17</v>
      </c>
      <c r="E16" s="12" t="s">
        <v>369</v>
      </c>
      <c r="F16" s="12" t="s">
        <v>13</v>
      </c>
      <c r="G16" s="12" t="s">
        <v>370</v>
      </c>
      <c r="H16" s="12" t="s">
        <v>369</v>
      </c>
      <c r="I16" s="18" t="s">
        <v>13</v>
      </c>
      <c r="J16" s="18" t="s">
        <v>371</v>
      </c>
      <c r="K16" s="18" t="s">
        <v>369</v>
      </c>
    </row>
    <row r="17" spans="1:11" s="6" customFormat="1" ht="12.75" x14ac:dyDescent="0.2">
      <c r="A17" s="12"/>
      <c r="B17" s="12"/>
      <c r="C17" s="49" t="s">
        <v>14</v>
      </c>
      <c r="D17" s="12" t="s">
        <v>370</v>
      </c>
      <c r="E17" s="12" t="s">
        <v>20</v>
      </c>
      <c r="F17" s="12" t="s">
        <v>14</v>
      </c>
      <c r="G17" s="12"/>
      <c r="H17" s="12" t="s">
        <v>20</v>
      </c>
      <c r="I17" s="18" t="s">
        <v>14</v>
      </c>
      <c r="J17" s="18" t="s">
        <v>372</v>
      </c>
      <c r="K17" s="18" t="s">
        <v>20</v>
      </c>
    </row>
    <row r="18" spans="1:11" s="6" customFormat="1" ht="12.75" x14ac:dyDescent="0.2">
      <c r="A18" s="21"/>
      <c r="B18" s="21"/>
      <c r="C18" s="49" t="s">
        <v>373</v>
      </c>
      <c r="D18" s="21"/>
      <c r="E18" s="21"/>
      <c r="F18" s="21" t="s">
        <v>373</v>
      </c>
      <c r="G18" s="21"/>
      <c r="H18" s="21"/>
      <c r="I18" s="18" t="s">
        <v>373</v>
      </c>
      <c r="J18" s="18"/>
      <c r="K18" s="18"/>
    </row>
    <row r="19" spans="1:11" s="6" customFormat="1" ht="12.75" x14ac:dyDescent="0.2">
      <c r="A19" s="18">
        <v>1</v>
      </c>
      <c r="B19" s="18">
        <v>2</v>
      </c>
      <c r="C19" s="18">
        <v>3</v>
      </c>
      <c r="D19" s="18">
        <v>4</v>
      </c>
      <c r="E19" s="18">
        <v>5</v>
      </c>
      <c r="F19" s="18">
        <v>6</v>
      </c>
      <c r="G19" s="18">
        <v>7</v>
      </c>
      <c r="H19" s="47">
        <v>8</v>
      </c>
      <c r="I19" s="18">
        <v>9</v>
      </c>
      <c r="J19" s="18">
        <v>10</v>
      </c>
      <c r="K19" s="18">
        <v>11</v>
      </c>
    </row>
    <row r="20" spans="1:11" s="6" customFormat="1" ht="12.75" x14ac:dyDescent="0.2">
      <c r="A20" s="103" t="s">
        <v>26</v>
      </c>
      <c r="B20" s="10" t="s">
        <v>35</v>
      </c>
      <c r="C20" s="112"/>
      <c r="D20" s="112"/>
      <c r="E20" s="112">
        <f>E27+E52+E84+E110+E143+E167</f>
        <v>0</v>
      </c>
      <c r="F20" s="112"/>
      <c r="G20" s="112"/>
      <c r="H20" s="112">
        <f>H27+H52+H84+H110+H143+H167</f>
        <v>0</v>
      </c>
      <c r="I20" s="107"/>
      <c r="J20" s="107"/>
      <c r="K20" s="209">
        <f>K27+K52+K84+K110+K143+K167</f>
        <v>1586.1231178200001</v>
      </c>
    </row>
    <row r="21" spans="1:11" s="6" customFormat="1" ht="12.75" x14ac:dyDescent="0.2">
      <c r="A21" s="104"/>
      <c r="B21" s="8" t="s">
        <v>374</v>
      </c>
      <c r="C21" s="123"/>
      <c r="D21" s="123"/>
      <c r="E21" s="123"/>
      <c r="F21" s="123"/>
      <c r="G21" s="123"/>
      <c r="H21" s="123"/>
      <c r="I21" s="107"/>
      <c r="J21" s="107"/>
      <c r="K21" s="210"/>
    </row>
    <row r="22" spans="1:11" s="6" customFormat="1" ht="12.75" x14ac:dyDescent="0.2">
      <c r="A22" s="104"/>
      <c r="B22" s="8" t="s">
        <v>375</v>
      </c>
      <c r="C22" s="123"/>
      <c r="D22" s="123"/>
      <c r="E22" s="123"/>
      <c r="F22" s="123"/>
      <c r="G22" s="123"/>
      <c r="H22" s="123"/>
      <c r="I22" s="107"/>
      <c r="J22" s="107"/>
      <c r="K22" s="210"/>
    </row>
    <row r="23" spans="1:11" s="6" customFormat="1" ht="12.75" x14ac:dyDescent="0.2">
      <c r="A23" s="104"/>
      <c r="B23" s="8" t="s">
        <v>376</v>
      </c>
      <c r="C23" s="123"/>
      <c r="D23" s="123"/>
      <c r="E23" s="123"/>
      <c r="F23" s="123"/>
      <c r="G23" s="123"/>
      <c r="H23" s="123"/>
      <c r="I23" s="107"/>
      <c r="J23" s="107"/>
      <c r="K23" s="210"/>
    </row>
    <row r="24" spans="1:11" s="6" customFormat="1" ht="12.75" x14ac:dyDescent="0.2">
      <c r="A24" s="104"/>
      <c r="B24" s="8" t="s">
        <v>377</v>
      </c>
      <c r="C24" s="123"/>
      <c r="D24" s="123"/>
      <c r="E24" s="123"/>
      <c r="F24" s="123"/>
      <c r="G24" s="123"/>
      <c r="H24" s="123"/>
      <c r="I24" s="107"/>
      <c r="J24" s="107"/>
      <c r="K24" s="210"/>
    </row>
    <row r="25" spans="1:11" s="6" customFormat="1" ht="12.75" x14ac:dyDescent="0.2">
      <c r="A25" s="104"/>
      <c r="B25" s="8" t="s">
        <v>378</v>
      </c>
      <c r="C25" s="123"/>
      <c r="D25" s="123"/>
      <c r="E25" s="123"/>
      <c r="F25" s="123"/>
      <c r="G25" s="123"/>
      <c r="H25" s="123"/>
      <c r="I25" s="107"/>
      <c r="J25" s="107"/>
      <c r="K25" s="210"/>
    </row>
    <row r="26" spans="1:11" s="6" customFormat="1" ht="12.75" x14ac:dyDescent="0.2">
      <c r="A26" s="105"/>
      <c r="B26" s="11" t="s">
        <v>379</v>
      </c>
      <c r="C26" s="113"/>
      <c r="D26" s="113"/>
      <c r="E26" s="113"/>
      <c r="F26" s="113"/>
      <c r="G26" s="113"/>
      <c r="H26" s="113"/>
      <c r="I26" s="107"/>
      <c r="J26" s="107"/>
      <c r="K26" s="211"/>
    </row>
    <row r="27" spans="1:11" s="6" customFormat="1" ht="15" customHeight="1" x14ac:dyDescent="0.2">
      <c r="A27" s="19" t="s">
        <v>34</v>
      </c>
      <c r="B27" s="20" t="s">
        <v>37</v>
      </c>
      <c r="C27" s="9"/>
      <c r="D27" s="9"/>
      <c r="E27" s="9">
        <v>0</v>
      </c>
      <c r="F27" s="9"/>
      <c r="G27" s="9"/>
      <c r="H27" s="48">
        <v>0</v>
      </c>
      <c r="I27" s="9"/>
      <c r="J27" s="9"/>
      <c r="K27" s="102">
        <f>K51</f>
        <v>847.00227282000003</v>
      </c>
    </row>
    <row r="28" spans="1:11" s="6" customFormat="1" ht="12.75" x14ac:dyDescent="0.2">
      <c r="A28" s="103" t="s">
        <v>380</v>
      </c>
      <c r="B28" s="10" t="s">
        <v>381</v>
      </c>
      <c r="C28" s="112"/>
      <c r="D28" s="112"/>
      <c r="E28" s="112"/>
      <c r="F28" s="112"/>
      <c r="G28" s="112"/>
      <c r="H28" s="112"/>
      <c r="I28" s="107"/>
      <c r="J28" s="107"/>
      <c r="K28" s="107"/>
    </row>
    <row r="29" spans="1:11" s="6" customFormat="1" ht="12.75" x14ac:dyDescent="0.2">
      <c r="A29" s="104"/>
      <c r="B29" s="8" t="s">
        <v>382</v>
      </c>
      <c r="C29" s="123"/>
      <c r="D29" s="123"/>
      <c r="E29" s="123"/>
      <c r="F29" s="123"/>
      <c r="G29" s="123"/>
      <c r="H29" s="123"/>
      <c r="I29" s="107"/>
      <c r="J29" s="107"/>
      <c r="K29" s="107"/>
    </row>
    <row r="30" spans="1:11" s="6" customFormat="1" ht="12.75" x14ac:dyDescent="0.2">
      <c r="A30" s="105"/>
      <c r="B30" s="11" t="s">
        <v>383</v>
      </c>
      <c r="C30" s="113"/>
      <c r="D30" s="113"/>
      <c r="E30" s="113"/>
      <c r="F30" s="113"/>
      <c r="G30" s="113"/>
      <c r="H30" s="113"/>
      <c r="I30" s="107"/>
      <c r="J30" s="107"/>
      <c r="K30" s="107"/>
    </row>
    <row r="31" spans="1:11" s="6" customFormat="1" ht="12.75" x14ac:dyDescent="0.2">
      <c r="A31" s="111" t="s">
        <v>384</v>
      </c>
      <c r="B31" s="10" t="s">
        <v>385</v>
      </c>
      <c r="C31" s="112"/>
      <c r="D31" s="112"/>
      <c r="E31" s="112"/>
      <c r="F31" s="112"/>
      <c r="G31" s="112"/>
      <c r="H31" s="112"/>
      <c r="I31" s="107"/>
      <c r="J31" s="107"/>
      <c r="K31" s="107"/>
    </row>
    <row r="32" spans="1:11" s="6" customFormat="1" ht="12.75" x14ac:dyDescent="0.2">
      <c r="A32" s="105"/>
      <c r="B32" s="11" t="s">
        <v>386</v>
      </c>
      <c r="C32" s="113"/>
      <c r="D32" s="113"/>
      <c r="E32" s="113"/>
      <c r="F32" s="113"/>
      <c r="G32" s="113"/>
      <c r="H32" s="113"/>
      <c r="I32" s="107"/>
      <c r="J32" s="107"/>
      <c r="K32" s="107"/>
    </row>
    <row r="33" spans="1:11" s="6" customFormat="1" ht="12.75" x14ac:dyDescent="0.2">
      <c r="A33" s="111" t="s">
        <v>387</v>
      </c>
      <c r="B33" s="10" t="s">
        <v>48</v>
      </c>
      <c r="C33" s="112"/>
      <c r="D33" s="112"/>
      <c r="E33" s="112"/>
      <c r="F33" s="112"/>
      <c r="G33" s="112"/>
      <c r="H33" s="112"/>
      <c r="I33" s="107"/>
      <c r="J33" s="107"/>
      <c r="K33" s="107"/>
    </row>
    <row r="34" spans="1:11" s="6" customFormat="1" ht="12.75" x14ac:dyDescent="0.2">
      <c r="A34" s="104"/>
      <c r="B34" s="8" t="s">
        <v>101</v>
      </c>
      <c r="C34" s="123"/>
      <c r="D34" s="123"/>
      <c r="E34" s="123"/>
      <c r="F34" s="123"/>
      <c r="G34" s="123"/>
      <c r="H34" s="123"/>
      <c r="I34" s="107"/>
      <c r="J34" s="107"/>
      <c r="K34" s="107"/>
    </row>
    <row r="35" spans="1:11" s="6" customFormat="1" ht="12.75" x14ac:dyDescent="0.2">
      <c r="A35" s="105"/>
      <c r="B35" s="11" t="s">
        <v>135</v>
      </c>
      <c r="C35" s="113"/>
      <c r="D35" s="113"/>
      <c r="E35" s="113"/>
      <c r="F35" s="113"/>
      <c r="G35" s="113"/>
      <c r="H35" s="113"/>
      <c r="I35" s="107"/>
      <c r="J35" s="107"/>
      <c r="K35" s="107"/>
    </row>
    <row r="36" spans="1:11" s="6" customFormat="1" ht="12.75" x14ac:dyDescent="0.2">
      <c r="A36" s="111" t="s">
        <v>388</v>
      </c>
      <c r="B36" s="10" t="s">
        <v>49</v>
      </c>
      <c r="C36" s="120"/>
      <c r="D36" s="112"/>
      <c r="E36" s="112"/>
      <c r="F36" s="112"/>
      <c r="G36" s="112"/>
      <c r="H36" s="120"/>
      <c r="I36" s="107"/>
      <c r="J36" s="107"/>
      <c r="K36" s="149"/>
    </row>
    <row r="37" spans="1:11" s="6" customFormat="1" ht="12.75" x14ac:dyDescent="0.2">
      <c r="A37" s="104"/>
      <c r="B37" s="8" t="s">
        <v>50</v>
      </c>
      <c r="C37" s="123"/>
      <c r="D37" s="123"/>
      <c r="E37" s="123"/>
      <c r="F37" s="123"/>
      <c r="G37" s="123"/>
      <c r="H37" s="123"/>
      <c r="I37" s="107"/>
      <c r="J37" s="107"/>
      <c r="K37" s="107"/>
    </row>
    <row r="38" spans="1:11" s="6" customFormat="1" ht="12.75" x14ac:dyDescent="0.2">
      <c r="A38" s="104"/>
      <c r="B38" s="8" t="s">
        <v>389</v>
      </c>
      <c r="C38" s="123"/>
      <c r="D38" s="123"/>
      <c r="E38" s="123"/>
      <c r="F38" s="123"/>
      <c r="G38" s="123"/>
      <c r="H38" s="123"/>
      <c r="I38" s="107"/>
      <c r="J38" s="107"/>
      <c r="K38" s="107"/>
    </row>
    <row r="39" spans="1:11" s="6" customFormat="1" ht="12.75" x14ac:dyDescent="0.2">
      <c r="A39" s="104"/>
      <c r="B39" s="8" t="s">
        <v>390</v>
      </c>
      <c r="C39" s="123"/>
      <c r="D39" s="123"/>
      <c r="E39" s="123"/>
      <c r="F39" s="123"/>
      <c r="G39" s="123"/>
      <c r="H39" s="123"/>
      <c r="I39" s="107"/>
      <c r="J39" s="107"/>
      <c r="K39" s="107"/>
    </row>
    <row r="40" spans="1:11" s="6" customFormat="1" ht="12.75" x14ac:dyDescent="0.2">
      <c r="A40" s="104"/>
      <c r="B40" s="8" t="s">
        <v>391</v>
      </c>
      <c r="C40" s="123"/>
      <c r="D40" s="123"/>
      <c r="E40" s="123"/>
      <c r="F40" s="123"/>
      <c r="G40" s="123"/>
      <c r="H40" s="123"/>
      <c r="I40" s="107"/>
      <c r="J40" s="107"/>
      <c r="K40" s="107"/>
    </row>
    <row r="41" spans="1:11" s="6" customFormat="1" ht="12.75" x14ac:dyDescent="0.2">
      <c r="A41" s="104"/>
      <c r="B41" s="8" t="s">
        <v>392</v>
      </c>
      <c r="C41" s="123"/>
      <c r="D41" s="123"/>
      <c r="E41" s="123"/>
      <c r="F41" s="123"/>
      <c r="G41" s="123"/>
      <c r="H41" s="123"/>
      <c r="I41" s="107"/>
      <c r="J41" s="107"/>
      <c r="K41" s="107"/>
    </row>
    <row r="42" spans="1:11" s="6" customFormat="1" ht="12.75" x14ac:dyDescent="0.2">
      <c r="A42" s="104"/>
      <c r="B42" s="8" t="s">
        <v>393</v>
      </c>
      <c r="C42" s="123"/>
      <c r="D42" s="123"/>
      <c r="E42" s="123"/>
      <c r="F42" s="123"/>
      <c r="G42" s="123"/>
      <c r="H42" s="123"/>
      <c r="I42" s="107"/>
      <c r="J42" s="107"/>
      <c r="K42" s="107"/>
    </row>
    <row r="43" spans="1:11" s="6" customFormat="1" ht="12.75" x14ac:dyDescent="0.2">
      <c r="A43" s="104"/>
      <c r="B43" s="8" t="s">
        <v>394</v>
      </c>
      <c r="C43" s="123"/>
      <c r="D43" s="123"/>
      <c r="E43" s="123"/>
      <c r="F43" s="123"/>
      <c r="G43" s="123"/>
      <c r="H43" s="123"/>
      <c r="I43" s="107"/>
      <c r="J43" s="107"/>
      <c r="K43" s="107"/>
    </row>
    <row r="44" spans="1:11" s="6" customFormat="1" ht="12.75" x14ac:dyDescent="0.2">
      <c r="A44" s="105"/>
      <c r="B44" s="11" t="s">
        <v>395</v>
      </c>
      <c r="C44" s="113"/>
      <c r="D44" s="113"/>
      <c r="E44" s="113"/>
      <c r="F44" s="113"/>
      <c r="G44" s="113"/>
      <c r="H44" s="113"/>
      <c r="I44" s="107"/>
      <c r="J44" s="107"/>
      <c r="K44" s="107"/>
    </row>
    <row r="45" spans="1:11" s="6" customFormat="1" ht="12.75" x14ac:dyDescent="0.2">
      <c r="A45" s="111" t="s">
        <v>396</v>
      </c>
      <c r="B45" s="10" t="s">
        <v>397</v>
      </c>
      <c r="C45" s="108" t="s">
        <v>31</v>
      </c>
      <c r="D45" s="112"/>
      <c r="E45" s="112"/>
      <c r="F45" s="112"/>
      <c r="G45" s="112"/>
      <c r="H45" s="108" t="s">
        <v>32</v>
      </c>
      <c r="I45" s="107"/>
      <c r="J45" s="107"/>
      <c r="K45" s="115" t="s">
        <v>33</v>
      </c>
    </row>
    <row r="46" spans="1:11" s="6" customFormat="1" ht="12.75" x14ac:dyDescent="0.2">
      <c r="A46" s="153"/>
      <c r="B46" s="8" t="s">
        <v>148</v>
      </c>
      <c r="C46" s="109"/>
      <c r="D46" s="123"/>
      <c r="E46" s="123"/>
      <c r="F46" s="123"/>
      <c r="G46" s="123"/>
      <c r="H46" s="109"/>
      <c r="I46" s="107"/>
      <c r="J46" s="107"/>
      <c r="K46" s="115"/>
    </row>
    <row r="47" spans="1:11" s="6" customFormat="1" ht="12.75" x14ac:dyDescent="0.2">
      <c r="A47" s="105"/>
      <c r="B47" s="11"/>
      <c r="C47" s="119"/>
      <c r="D47" s="113"/>
      <c r="E47" s="113"/>
      <c r="F47" s="113"/>
      <c r="G47" s="113"/>
      <c r="H47" s="119"/>
      <c r="I47" s="107"/>
      <c r="J47" s="107"/>
      <c r="K47" s="197"/>
    </row>
    <row r="48" spans="1:11" s="6" customFormat="1" ht="12.75" customHeight="1" x14ac:dyDescent="0.2">
      <c r="A48" s="111" t="s">
        <v>398</v>
      </c>
      <c r="B48" s="10" t="s">
        <v>399</v>
      </c>
      <c r="C48" s="108" t="s">
        <v>31</v>
      </c>
      <c r="D48" s="112"/>
      <c r="E48" s="112"/>
      <c r="F48" s="112"/>
      <c r="G48" s="112"/>
      <c r="H48" s="108" t="s">
        <v>32</v>
      </c>
      <c r="I48" s="107"/>
      <c r="J48" s="107"/>
      <c r="K48" s="115" t="s">
        <v>33</v>
      </c>
    </row>
    <row r="49" spans="1:11" s="6" customFormat="1" ht="12.75" x14ac:dyDescent="0.2">
      <c r="A49" s="104"/>
      <c r="B49" s="8" t="s">
        <v>400</v>
      </c>
      <c r="C49" s="118"/>
      <c r="D49" s="123"/>
      <c r="E49" s="123"/>
      <c r="F49" s="123"/>
      <c r="G49" s="123"/>
      <c r="H49" s="118"/>
      <c r="I49" s="107"/>
      <c r="J49" s="107"/>
      <c r="K49" s="197"/>
    </row>
    <row r="50" spans="1:11" s="6" customFormat="1" ht="12.75" x14ac:dyDescent="0.2">
      <c r="A50" s="105"/>
      <c r="B50" s="11" t="s">
        <v>401</v>
      </c>
      <c r="C50" s="119"/>
      <c r="D50" s="113"/>
      <c r="E50" s="113"/>
      <c r="F50" s="113"/>
      <c r="G50" s="113"/>
      <c r="H50" s="119"/>
      <c r="I50" s="107"/>
      <c r="J50" s="107"/>
      <c r="K50" s="197"/>
    </row>
    <row r="51" spans="1:11" s="93" customFormat="1" ht="15" x14ac:dyDescent="0.25">
      <c r="A51" s="91" t="s">
        <v>514</v>
      </c>
      <c r="B51" s="92" t="s">
        <v>527</v>
      </c>
      <c r="C51" s="89"/>
      <c r="D51" s="90"/>
      <c r="E51" s="90">
        <v>0</v>
      </c>
      <c r="F51" s="90"/>
      <c r="G51" s="90"/>
      <c r="H51" s="89">
        <v>0</v>
      </c>
      <c r="I51" s="74">
        <v>1878053.82</v>
      </c>
      <c r="J51" s="74">
        <v>0.45100000000000001</v>
      </c>
      <c r="K51" s="82">
        <f>I51*J51/1000</f>
        <v>847.00227282000003</v>
      </c>
    </row>
    <row r="52" spans="1:11" s="6" customFormat="1" ht="15" customHeight="1" x14ac:dyDescent="0.2">
      <c r="A52" s="19" t="s">
        <v>38</v>
      </c>
      <c r="B52" s="20" t="s">
        <v>52</v>
      </c>
      <c r="C52" s="9"/>
      <c r="D52" s="9"/>
      <c r="E52" s="9">
        <v>0</v>
      </c>
      <c r="F52" s="9"/>
      <c r="G52" s="9"/>
      <c r="H52" s="48">
        <v>0</v>
      </c>
      <c r="I52" s="9"/>
      <c r="J52" s="9"/>
      <c r="K52" s="101">
        <f>K82+K83</f>
        <v>525.17284499999994</v>
      </c>
    </row>
    <row r="53" spans="1:11" s="6" customFormat="1" ht="12.75" x14ac:dyDescent="0.2">
      <c r="A53" s="103" t="s">
        <v>402</v>
      </c>
      <c r="B53" s="10" t="s">
        <v>206</v>
      </c>
      <c r="C53" s="112"/>
      <c r="D53" s="112"/>
      <c r="E53" s="112"/>
      <c r="F53" s="112"/>
      <c r="G53" s="112"/>
      <c r="H53" s="112"/>
      <c r="I53" s="107"/>
      <c r="J53" s="107"/>
      <c r="K53" s="107"/>
    </row>
    <row r="54" spans="1:11" s="6" customFormat="1" ht="12.75" x14ac:dyDescent="0.2">
      <c r="A54" s="104"/>
      <c r="B54" s="8" t="s">
        <v>403</v>
      </c>
      <c r="C54" s="123"/>
      <c r="D54" s="123"/>
      <c r="E54" s="123"/>
      <c r="F54" s="123"/>
      <c r="G54" s="123"/>
      <c r="H54" s="123"/>
      <c r="I54" s="107"/>
      <c r="J54" s="107"/>
      <c r="K54" s="107"/>
    </row>
    <row r="55" spans="1:11" s="6" customFormat="1" ht="12.75" x14ac:dyDescent="0.2">
      <c r="A55" s="104"/>
      <c r="B55" s="50" t="s">
        <v>404</v>
      </c>
      <c r="C55" s="123"/>
      <c r="D55" s="123"/>
      <c r="E55" s="123"/>
      <c r="F55" s="123"/>
      <c r="G55" s="123"/>
      <c r="H55" s="123"/>
      <c r="I55" s="107"/>
      <c r="J55" s="107"/>
      <c r="K55" s="107"/>
    </row>
    <row r="56" spans="1:11" s="6" customFormat="1" ht="12.75" x14ac:dyDescent="0.2">
      <c r="A56" s="104"/>
      <c r="B56" s="8" t="s">
        <v>405</v>
      </c>
      <c r="C56" s="123"/>
      <c r="D56" s="123"/>
      <c r="E56" s="123"/>
      <c r="F56" s="123"/>
      <c r="G56" s="123"/>
      <c r="H56" s="123"/>
      <c r="I56" s="107"/>
      <c r="J56" s="107"/>
      <c r="K56" s="107"/>
    </row>
    <row r="57" spans="1:11" s="6" customFormat="1" ht="12.75" x14ac:dyDescent="0.2">
      <c r="A57" s="104"/>
      <c r="B57" s="8" t="s">
        <v>406</v>
      </c>
      <c r="C57" s="123"/>
      <c r="D57" s="123"/>
      <c r="E57" s="123"/>
      <c r="F57" s="123"/>
      <c r="G57" s="123"/>
      <c r="H57" s="123"/>
      <c r="I57" s="107"/>
      <c r="J57" s="107"/>
      <c r="K57" s="107"/>
    </row>
    <row r="58" spans="1:11" s="6" customFormat="1" ht="12.75" x14ac:dyDescent="0.2">
      <c r="A58" s="105"/>
      <c r="B58" s="11" t="s">
        <v>407</v>
      </c>
      <c r="C58" s="113"/>
      <c r="D58" s="113"/>
      <c r="E58" s="113"/>
      <c r="F58" s="113"/>
      <c r="G58" s="113"/>
      <c r="H58" s="113"/>
      <c r="I58" s="107"/>
      <c r="J58" s="107"/>
      <c r="K58" s="107"/>
    </row>
    <row r="59" spans="1:11" s="6" customFormat="1" ht="12.75" x14ac:dyDescent="0.2">
      <c r="A59" s="111" t="s">
        <v>408</v>
      </c>
      <c r="B59" s="10" t="s">
        <v>56</v>
      </c>
      <c r="C59" s="112"/>
      <c r="D59" s="112"/>
      <c r="E59" s="112"/>
      <c r="F59" s="112"/>
      <c r="G59" s="112"/>
      <c r="H59" s="112"/>
      <c r="I59" s="107"/>
      <c r="J59" s="107"/>
      <c r="K59" s="107"/>
    </row>
    <row r="60" spans="1:11" s="6" customFormat="1" ht="12.75" x14ac:dyDescent="0.2">
      <c r="A60" s="105"/>
      <c r="B60" s="11" t="s">
        <v>55</v>
      </c>
      <c r="C60" s="113"/>
      <c r="D60" s="113"/>
      <c r="E60" s="113"/>
      <c r="F60" s="113"/>
      <c r="G60" s="113"/>
      <c r="H60" s="113"/>
      <c r="I60" s="107"/>
      <c r="J60" s="107"/>
      <c r="K60" s="107"/>
    </row>
    <row r="61" spans="1:11" s="6" customFormat="1" ht="12.75" x14ac:dyDescent="0.2">
      <c r="A61" s="111" t="s">
        <v>409</v>
      </c>
      <c r="B61" s="10" t="s">
        <v>58</v>
      </c>
      <c r="C61" s="112"/>
      <c r="D61" s="112"/>
      <c r="E61" s="112"/>
      <c r="F61" s="112"/>
      <c r="G61" s="112"/>
      <c r="H61" s="112"/>
      <c r="I61" s="107"/>
      <c r="J61" s="107"/>
      <c r="K61" s="107"/>
    </row>
    <row r="62" spans="1:11" s="6" customFormat="1" ht="12.75" x14ac:dyDescent="0.2">
      <c r="A62" s="104"/>
      <c r="B62" s="8" t="s">
        <v>102</v>
      </c>
      <c r="C62" s="123"/>
      <c r="D62" s="123"/>
      <c r="E62" s="123"/>
      <c r="F62" s="123"/>
      <c r="G62" s="123"/>
      <c r="H62" s="123"/>
      <c r="I62" s="107"/>
      <c r="J62" s="107"/>
      <c r="K62" s="107"/>
    </row>
    <row r="63" spans="1:11" s="6" customFormat="1" ht="12.75" x14ac:dyDescent="0.2">
      <c r="A63" s="105"/>
      <c r="B63" s="11" t="s">
        <v>59</v>
      </c>
      <c r="C63" s="113"/>
      <c r="D63" s="113"/>
      <c r="E63" s="113"/>
      <c r="F63" s="113"/>
      <c r="G63" s="113"/>
      <c r="H63" s="113"/>
      <c r="I63" s="107"/>
      <c r="J63" s="107"/>
      <c r="K63" s="107"/>
    </row>
    <row r="64" spans="1:11" s="6" customFormat="1" ht="12.75" x14ac:dyDescent="0.2">
      <c r="A64" s="111" t="s">
        <v>410</v>
      </c>
      <c r="B64" s="10" t="s">
        <v>49</v>
      </c>
      <c r="C64" s="120"/>
      <c r="D64" s="112"/>
      <c r="E64" s="112"/>
      <c r="F64" s="112"/>
      <c r="G64" s="112"/>
      <c r="H64" s="120"/>
      <c r="I64" s="107"/>
      <c r="J64" s="107"/>
      <c r="K64" s="149"/>
    </row>
    <row r="65" spans="1:11" s="6" customFormat="1" ht="12.75" x14ac:dyDescent="0.2">
      <c r="A65" s="104"/>
      <c r="B65" s="8" t="s">
        <v>50</v>
      </c>
      <c r="C65" s="123"/>
      <c r="D65" s="123"/>
      <c r="E65" s="123"/>
      <c r="F65" s="123"/>
      <c r="G65" s="123"/>
      <c r="H65" s="123"/>
      <c r="I65" s="107"/>
      <c r="J65" s="107"/>
      <c r="K65" s="107"/>
    </row>
    <row r="66" spans="1:11" s="6" customFormat="1" ht="12.75" x14ac:dyDescent="0.2">
      <c r="A66" s="104"/>
      <c r="B66" s="8" t="s">
        <v>389</v>
      </c>
      <c r="C66" s="123"/>
      <c r="D66" s="123"/>
      <c r="E66" s="123"/>
      <c r="F66" s="123"/>
      <c r="G66" s="123"/>
      <c r="H66" s="123"/>
      <c r="I66" s="107"/>
      <c r="J66" s="107"/>
      <c r="K66" s="107"/>
    </row>
    <row r="67" spans="1:11" s="6" customFormat="1" ht="12.75" x14ac:dyDescent="0.2">
      <c r="A67" s="104"/>
      <c r="B67" s="8" t="s">
        <v>390</v>
      </c>
      <c r="C67" s="123"/>
      <c r="D67" s="123"/>
      <c r="E67" s="123"/>
      <c r="F67" s="123"/>
      <c r="G67" s="123"/>
      <c r="H67" s="123"/>
      <c r="I67" s="107"/>
      <c r="J67" s="107"/>
      <c r="K67" s="107"/>
    </row>
    <row r="68" spans="1:11" s="6" customFormat="1" ht="12.75" x14ac:dyDescent="0.2">
      <c r="A68" s="104"/>
      <c r="B68" s="8" t="s">
        <v>411</v>
      </c>
      <c r="C68" s="123"/>
      <c r="D68" s="123"/>
      <c r="E68" s="123"/>
      <c r="F68" s="123"/>
      <c r="G68" s="123"/>
      <c r="H68" s="123"/>
      <c r="I68" s="107"/>
      <c r="J68" s="107"/>
      <c r="K68" s="107"/>
    </row>
    <row r="69" spans="1:11" s="6" customFormat="1" ht="12.75" x14ac:dyDescent="0.2">
      <c r="A69" s="104"/>
      <c r="B69" s="8" t="s">
        <v>392</v>
      </c>
      <c r="C69" s="123"/>
      <c r="D69" s="123"/>
      <c r="E69" s="123"/>
      <c r="F69" s="123"/>
      <c r="G69" s="123"/>
      <c r="H69" s="123"/>
      <c r="I69" s="107"/>
      <c r="J69" s="107"/>
      <c r="K69" s="107"/>
    </row>
    <row r="70" spans="1:11" s="6" customFormat="1" ht="12.75" x14ac:dyDescent="0.2">
      <c r="A70" s="104"/>
      <c r="B70" s="8" t="s">
        <v>412</v>
      </c>
      <c r="C70" s="123"/>
      <c r="D70" s="123"/>
      <c r="E70" s="123"/>
      <c r="F70" s="123"/>
      <c r="G70" s="123"/>
      <c r="H70" s="123"/>
      <c r="I70" s="107"/>
      <c r="J70" s="107"/>
      <c r="K70" s="107"/>
    </row>
    <row r="71" spans="1:11" s="6" customFormat="1" ht="12.75" x14ac:dyDescent="0.2">
      <c r="A71" s="104"/>
      <c r="B71" s="8" t="s">
        <v>413</v>
      </c>
      <c r="C71" s="123"/>
      <c r="D71" s="123"/>
      <c r="E71" s="123"/>
      <c r="F71" s="123"/>
      <c r="G71" s="123"/>
      <c r="H71" s="123"/>
      <c r="I71" s="107"/>
      <c r="J71" s="107"/>
      <c r="K71" s="107"/>
    </row>
    <row r="72" spans="1:11" s="6" customFormat="1" ht="12.75" x14ac:dyDescent="0.2">
      <c r="A72" s="104"/>
      <c r="B72" s="8" t="s">
        <v>414</v>
      </c>
      <c r="C72" s="123"/>
      <c r="D72" s="123"/>
      <c r="E72" s="123"/>
      <c r="F72" s="123"/>
      <c r="G72" s="123"/>
      <c r="H72" s="123"/>
      <c r="I72" s="107"/>
      <c r="J72" s="107"/>
      <c r="K72" s="107"/>
    </row>
    <row r="73" spans="1:11" s="6" customFormat="1" ht="12.75" x14ac:dyDescent="0.2">
      <c r="A73" s="104"/>
      <c r="B73" s="8" t="s">
        <v>415</v>
      </c>
      <c r="C73" s="123"/>
      <c r="D73" s="123"/>
      <c r="E73" s="123"/>
      <c r="F73" s="123"/>
      <c r="G73" s="123"/>
      <c r="H73" s="123"/>
      <c r="I73" s="107"/>
      <c r="J73" s="107"/>
      <c r="K73" s="107"/>
    </row>
    <row r="74" spans="1:11" s="6" customFormat="1" ht="12.75" x14ac:dyDescent="0.2">
      <c r="A74" s="104"/>
      <c r="B74" s="8" t="s">
        <v>393</v>
      </c>
      <c r="C74" s="123"/>
      <c r="D74" s="123"/>
      <c r="E74" s="123"/>
      <c r="F74" s="123"/>
      <c r="G74" s="123"/>
      <c r="H74" s="123"/>
      <c r="I74" s="107"/>
      <c r="J74" s="107"/>
      <c r="K74" s="107"/>
    </row>
    <row r="75" spans="1:11" s="6" customFormat="1" ht="12.75" x14ac:dyDescent="0.2">
      <c r="A75" s="104"/>
      <c r="B75" s="8" t="s">
        <v>416</v>
      </c>
      <c r="C75" s="123"/>
      <c r="D75" s="123"/>
      <c r="E75" s="123"/>
      <c r="F75" s="123"/>
      <c r="G75" s="123"/>
      <c r="H75" s="123"/>
      <c r="I75" s="107"/>
      <c r="J75" s="107"/>
      <c r="K75" s="107"/>
    </row>
    <row r="76" spans="1:11" s="6" customFormat="1" ht="12.75" x14ac:dyDescent="0.2">
      <c r="A76" s="105"/>
      <c r="B76" s="11" t="s">
        <v>417</v>
      </c>
      <c r="C76" s="113"/>
      <c r="D76" s="113"/>
      <c r="E76" s="113"/>
      <c r="F76" s="113"/>
      <c r="G76" s="113"/>
      <c r="H76" s="113"/>
      <c r="I76" s="107"/>
      <c r="J76" s="107"/>
      <c r="K76" s="107"/>
    </row>
    <row r="77" spans="1:11" s="6" customFormat="1" ht="12.75" x14ac:dyDescent="0.2">
      <c r="A77" s="103" t="s">
        <v>418</v>
      </c>
      <c r="B77" s="10" t="s">
        <v>419</v>
      </c>
      <c r="C77" s="108" t="s">
        <v>31</v>
      </c>
      <c r="D77" s="112"/>
      <c r="E77" s="112"/>
      <c r="F77" s="112"/>
      <c r="G77" s="112"/>
      <c r="H77" s="108" t="s">
        <v>32</v>
      </c>
      <c r="I77" s="107"/>
      <c r="J77" s="107"/>
      <c r="K77" s="115" t="s">
        <v>33</v>
      </c>
    </row>
    <row r="78" spans="1:11" s="6" customFormat="1" ht="12.75" x14ac:dyDescent="0.2">
      <c r="A78" s="104"/>
      <c r="B78" s="8" t="s">
        <v>420</v>
      </c>
      <c r="C78" s="118"/>
      <c r="D78" s="123"/>
      <c r="E78" s="123"/>
      <c r="F78" s="123"/>
      <c r="G78" s="123"/>
      <c r="H78" s="118"/>
      <c r="I78" s="107"/>
      <c r="J78" s="107"/>
      <c r="K78" s="197"/>
    </row>
    <row r="79" spans="1:11" s="6" customFormat="1" ht="12.75" x14ac:dyDescent="0.2">
      <c r="A79" s="104"/>
      <c r="B79" s="8" t="s">
        <v>421</v>
      </c>
      <c r="C79" s="118"/>
      <c r="D79" s="123"/>
      <c r="E79" s="123"/>
      <c r="F79" s="123"/>
      <c r="G79" s="123"/>
      <c r="H79" s="118"/>
      <c r="I79" s="107"/>
      <c r="J79" s="107"/>
      <c r="K79" s="197"/>
    </row>
    <row r="80" spans="1:11" s="6" customFormat="1" ht="12.75" x14ac:dyDescent="0.2">
      <c r="A80" s="104"/>
      <c r="B80" s="8" t="s">
        <v>422</v>
      </c>
      <c r="C80" s="118"/>
      <c r="D80" s="123"/>
      <c r="E80" s="123"/>
      <c r="F80" s="123"/>
      <c r="G80" s="123"/>
      <c r="H80" s="118"/>
      <c r="I80" s="107"/>
      <c r="J80" s="107"/>
      <c r="K80" s="197"/>
    </row>
    <row r="81" spans="1:11" s="6" customFormat="1" ht="12.75" x14ac:dyDescent="0.2">
      <c r="A81" s="105"/>
      <c r="B81" s="11" t="s">
        <v>423</v>
      </c>
      <c r="C81" s="119"/>
      <c r="D81" s="113"/>
      <c r="E81" s="113"/>
      <c r="F81" s="113"/>
      <c r="G81" s="113"/>
      <c r="H81" s="119"/>
      <c r="I81" s="107"/>
      <c r="J81" s="107"/>
      <c r="K81" s="197"/>
    </row>
    <row r="82" spans="1:11" s="6" customFormat="1" ht="12.75" x14ac:dyDescent="0.2">
      <c r="A82" s="98" t="s">
        <v>515</v>
      </c>
      <c r="B82" s="79" t="s">
        <v>528</v>
      </c>
      <c r="C82" s="75"/>
      <c r="D82" s="74"/>
      <c r="E82" s="74"/>
      <c r="F82" s="74"/>
      <c r="G82" s="74"/>
      <c r="H82" s="75">
        <v>0</v>
      </c>
      <c r="I82" s="95">
        <v>1310827.69</v>
      </c>
      <c r="J82" s="74">
        <v>0.3</v>
      </c>
      <c r="K82" s="82">
        <f>I82*J82/1000</f>
        <v>393.24830699999995</v>
      </c>
    </row>
    <row r="83" spans="1:11" s="6" customFormat="1" ht="15" x14ac:dyDescent="0.25">
      <c r="A83" s="97" t="s">
        <v>517</v>
      </c>
      <c r="B83" s="96" t="s">
        <v>529</v>
      </c>
      <c r="C83" s="75"/>
      <c r="D83" s="74"/>
      <c r="E83" s="74"/>
      <c r="F83" s="74"/>
      <c r="G83" s="74"/>
      <c r="H83" s="75">
        <v>0</v>
      </c>
      <c r="I83" s="95">
        <v>2638490.7599999998</v>
      </c>
      <c r="J83" s="74">
        <v>0.05</v>
      </c>
      <c r="K83" s="82">
        <f>I83*J83/1000</f>
        <v>131.92453800000001</v>
      </c>
    </row>
    <row r="84" spans="1:11" s="6" customFormat="1" ht="12.75" x14ac:dyDescent="0.2">
      <c r="A84" s="111" t="s">
        <v>53</v>
      </c>
      <c r="B84" s="10" t="s">
        <v>62</v>
      </c>
      <c r="C84" s="112"/>
      <c r="D84" s="112"/>
      <c r="E84" s="112">
        <v>0</v>
      </c>
      <c r="F84" s="112"/>
      <c r="G84" s="112"/>
      <c r="H84" s="112"/>
      <c r="I84" s="107"/>
      <c r="J84" s="107"/>
      <c r="K84" s="107"/>
    </row>
    <row r="85" spans="1:11" s="6" customFormat="1" ht="12.75" x14ac:dyDescent="0.2">
      <c r="A85" s="105"/>
      <c r="B85" s="11" t="s">
        <v>63</v>
      </c>
      <c r="C85" s="113"/>
      <c r="D85" s="113"/>
      <c r="E85" s="113"/>
      <c r="F85" s="113"/>
      <c r="G85" s="113"/>
      <c r="H85" s="113"/>
      <c r="I85" s="107"/>
      <c r="J85" s="107"/>
      <c r="K85" s="107"/>
    </row>
    <row r="86" spans="1:11" s="6" customFormat="1" ht="12.75" x14ac:dyDescent="0.2">
      <c r="A86" s="111" t="s">
        <v>424</v>
      </c>
      <c r="B86" s="10" t="s">
        <v>425</v>
      </c>
      <c r="C86" s="112"/>
      <c r="D86" s="112"/>
      <c r="E86" s="112"/>
      <c r="F86" s="112"/>
      <c r="G86" s="112"/>
      <c r="H86" s="112"/>
      <c r="I86" s="107"/>
      <c r="J86" s="107"/>
      <c r="K86" s="107"/>
    </row>
    <row r="87" spans="1:11" s="6" customFormat="1" ht="12.75" x14ac:dyDescent="0.2">
      <c r="A87" s="104"/>
      <c r="B87" s="8" t="s">
        <v>426</v>
      </c>
      <c r="C87" s="123"/>
      <c r="D87" s="123"/>
      <c r="E87" s="123"/>
      <c r="F87" s="123"/>
      <c r="G87" s="123"/>
      <c r="H87" s="123"/>
      <c r="I87" s="107"/>
      <c r="J87" s="107"/>
      <c r="K87" s="107"/>
    </row>
    <row r="88" spans="1:11" s="6" customFormat="1" ht="12.75" x14ac:dyDescent="0.2">
      <c r="A88" s="104"/>
      <c r="B88" s="8" t="s">
        <v>427</v>
      </c>
      <c r="C88" s="123"/>
      <c r="D88" s="123"/>
      <c r="E88" s="123"/>
      <c r="F88" s="123"/>
      <c r="G88" s="123"/>
      <c r="H88" s="123"/>
      <c r="I88" s="107"/>
      <c r="J88" s="107"/>
      <c r="K88" s="107"/>
    </row>
    <row r="89" spans="1:11" s="6" customFormat="1" ht="12.75" x14ac:dyDescent="0.2">
      <c r="A89" s="104"/>
      <c r="B89" s="8" t="s">
        <v>428</v>
      </c>
      <c r="C89" s="123"/>
      <c r="D89" s="123"/>
      <c r="E89" s="123"/>
      <c r="F89" s="123"/>
      <c r="G89" s="123"/>
      <c r="H89" s="123"/>
      <c r="I89" s="107"/>
      <c r="J89" s="107"/>
      <c r="K89" s="107"/>
    </row>
    <row r="90" spans="1:11" s="6" customFormat="1" ht="12.75" x14ac:dyDescent="0.2">
      <c r="A90" s="104"/>
      <c r="B90" s="8" t="s">
        <v>429</v>
      </c>
      <c r="C90" s="123"/>
      <c r="D90" s="123"/>
      <c r="E90" s="123"/>
      <c r="F90" s="123"/>
      <c r="G90" s="123"/>
      <c r="H90" s="123"/>
      <c r="I90" s="107"/>
      <c r="J90" s="107"/>
      <c r="K90" s="107"/>
    </row>
    <row r="91" spans="1:11" s="6" customFormat="1" ht="12.75" x14ac:dyDescent="0.2">
      <c r="A91" s="104"/>
      <c r="B91" s="8" t="s">
        <v>430</v>
      </c>
      <c r="C91" s="123"/>
      <c r="D91" s="123"/>
      <c r="E91" s="123"/>
      <c r="F91" s="123"/>
      <c r="G91" s="123"/>
      <c r="H91" s="123"/>
      <c r="I91" s="107"/>
      <c r="J91" s="107"/>
      <c r="K91" s="107"/>
    </row>
    <row r="92" spans="1:11" s="6" customFormat="1" ht="12.75" x14ac:dyDescent="0.2">
      <c r="A92" s="104"/>
      <c r="B92" s="8" t="s">
        <v>431</v>
      </c>
      <c r="C92" s="123"/>
      <c r="D92" s="123"/>
      <c r="E92" s="123"/>
      <c r="F92" s="123"/>
      <c r="G92" s="123"/>
      <c r="H92" s="123"/>
      <c r="I92" s="107"/>
      <c r="J92" s="107"/>
      <c r="K92" s="107"/>
    </row>
    <row r="93" spans="1:11" s="6" customFormat="1" ht="12.75" x14ac:dyDescent="0.2">
      <c r="A93" s="104"/>
      <c r="B93" s="8" t="s">
        <v>432</v>
      </c>
      <c r="C93" s="123"/>
      <c r="D93" s="123"/>
      <c r="E93" s="123"/>
      <c r="F93" s="123"/>
      <c r="G93" s="123"/>
      <c r="H93" s="123"/>
      <c r="I93" s="107"/>
      <c r="J93" s="107"/>
      <c r="K93" s="107"/>
    </row>
    <row r="94" spans="1:11" s="6" customFormat="1" ht="12.75" x14ac:dyDescent="0.2">
      <c r="A94" s="104"/>
      <c r="B94" s="8" t="s">
        <v>433</v>
      </c>
      <c r="C94" s="123"/>
      <c r="D94" s="123"/>
      <c r="E94" s="123"/>
      <c r="F94" s="123"/>
      <c r="G94" s="123"/>
      <c r="H94" s="123"/>
      <c r="I94" s="107"/>
      <c r="J94" s="107"/>
      <c r="K94" s="107"/>
    </row>
    <row r="95" spans="1:11" s="6" customFormat="1" ht="12.75" x14ac:dyDescent="0.2">
      <c r="A95" s="104"/>
      <c r="B95" s="8" t="s">
        <v>434</v>
      </c>
      <c r="C95" s="123"/>
      <c r="D95" s="123"/>
      <c r="E95" s="123"/>
      <c r="F95" s="123"/>
      <c r="G95" s="123"/>
      <c r="H95" s="123"/>
      <c r="I95" s="107"/>
      <c r="J95" s="107"/>
      <c r="K95" s="107"/>
    </row>
    <row r="96" spans="1:11" s="6" customFormat="1" ht="12.75" x14ac:dyDescent="0.2">
      <c r="A96" s="104"/>
      <c r="B96" s="8" t="s">
        <v>435</v>
      </c>
      <c r="C96" s="123"/>
      <c r="D96" s="123"/>
      <c r="E96" s="123"/>
      <c r="F96" s="123"/>
      <c r="G96" s="123"/>
      <c r="H96" s="123"/>
      <c r="I96" s="107"/>
      <c r="J96" s="107"/>
      <c r="K96" s="107"/>
    </row>
    <row r="97" spans="1:11" s="6" customFormat="1" ht="12.75" x14ac:dyDescent="0.2">
      <c r="A97" s="104"/>
      <c r="B97" s="8" t="s">
        <v>170</v>
      </c>
      <c r="C97" s="123"/>
      <c r="D97" s="123"/>
      <c r="E97" s="123"/>
      <c r="F97" s="123"/>
      <c r="G97" s="123"/>
      <c r="H97" s="123"/>
      <c r="I97" s="107"/>
      <c r="J97" s="107"/>
      <c r="K97" s="107"/>
    </row>
    <row r="98" spans="1:11" s="6" customFormat="1" ht="12.75" x14ac:dyDescent="0.2">
      <c r="A98" s="105"/>
      <c r="B98" s="11" t="s">
        <v>173</v>
      </c>
      <c r="C98" s="113"/>
      <c r="D98" s="113"/>
      <c r="E98" s="113"/>
      <c r="F98" s="113"/>
      <c r="G98" s="113"/>
      <c r="H98" s="113"/>
      <c r="I98" s="107"/>
      <c r="J98" s="107"/>
      <c r="K98" s="107"/>
    </row>
    <row r="99" spans="1:11" s="6" customFormat="1" ht="12.75" x14ac:dyDescent="0.2">
      <c r="A99" s="111" t="s">
        <v>436</v>
      </c>
      <c r="B99" s="10" t="s">
        <v>437</v>
      </c>
      <c r="C99" s="108" t="s">
        <v>31</v>
      </c>
      <c r="D99" s="112"/>
      <c r="E99" s="112"/>
      <c r="F99" s="112"/>
      <c r="G99" s="112"/>
      <c r="H99" s="108" t="s">
        <v>32</v>
      </c>
      <c r="I99" s="107"/>
      <c r="J99" s="107"/>
      <c r="K99" s="115" t="s">
        <v>33</v>
      </c>
    </row>
    <row r="100" spans="1:11" s="6" customFormat="1" ht="12.75" x14ac:dyDescent="0.2">
      <c r="A100" s="104"/>
      <c r="B100" s="8" t="s">
        <v>438</v>
      </c>
      <c r="C100" s="118"/>
      <c r="D100" s="123"/>
      <c r="E100" s="123"/>
      <c r="F100" s="123"/>
      <c r="G100" s="123"/>
      <c r="H100" s="118"/>
      <c r="I100" s="107"/>
      <c r="J100" s="107"/>
      <c r="K100" s="197"/>
    </row>
    <row r="101" spans="1:11" s="6" customFormat="1" ht="12.75" x14ac:dyDescent="0.2">
      <c r="A101" s="104"/>
      <c r="B101" s="8" t="s">
        <v>439</v>
      </c>
      <c r="C101" s="118"/>
      <c r="D101" s="123"/>
      <c r="E101" s="123"/>
      <c r="F101" s="123"/>
      <c r="G101" s="123"/>
      <c r="H101" s="118"/>
      <c r="I101" s="107"/>
      <c r="J101" s="107"/>
      <c r="K101" s="197"/>
    </row>
    <row r="102" spans="1:11" s="6" customFormat="1" ht="12.75" x14ac:dyDescent="0.2">
      <c r="A102" s="104"/>
      <c r="B102" s="8" t="s">
        <v>440</v>
      </c>
      <c r="C102" s="118"/>
      <c r="D102" s="123"/>
      <c r="E102" s="123"/>
      <c r="F102" s="123"/>
      <c r="G102" s="123"/>
      <c r="H102" s="118"/>
      <c r="I102" s="107"/>
      <c r="J102" s="107"/>
      <c r="K102" s="197"/>
    </row>
    <row r="103" spans="1:11" s="6" customFormat="1" ht="12.75" x14ac:dyDescent="0.2">
      <c r="A103" s="105"/>
      <c r="B103" s="11" t="s">
        <v>441</v>
      </c>
      <c r="C103" s="119"/>
      <c r="D103" s="113"/>
      <c r="E103" s="113"/>
      <c r="F103" s="113"/>
      <c r="G103" s="113"/>
      <c r="H103" s="119"/>
      <c r="I103" s="107"/>
      <c r="J103" s="107"/>
      <c r="K103" s="197"/>
    </row>
    <row r="104" spans="1:11" s="6" customFormat="1" ht="12.75" x14ac:dyDescent="0.2">
      <c r="A104" s="111" t="s">
        <v>442</v>
      </c>
      <c r="B104" s="10" t="s">
        <v>443</v>
      </c>
      <c r="C104" s="108" t="s">
        <v>31</v>
      </c>
      <c r="D104" s="112"/>
      <c r="E104" s="112"/>
      <c r="F104" s="112"/>
      <c r="G104" s="112"/>
      <c r="H104" s="108" t="s">
        <v>32</v>
      </c>
      <c r="I104" s="107"/>
      <c r="J104" s="107"/>
      <c r="K104" s="115" t="s">
        <v>33</v>
      </c>
    </row>
    <row r="105" spans="1:11" s="6" customFormat="1" ht="12.75" x14ac:dyDescent="0.2">
      <c r="A105" s="104"/>
      <c r="B105" s="8" t="s">
        <v>444</v>
      </c>
      <c r="C105" s="118"/>
      <c r="D105" s="123"/>
      <c r="E105" s="123"/>
      <c r="F105" s="123"/>
      <c r="G105" s="123"/>
      <c r="H105" s="118"/>
      <c r="I105" s="107"/>
      <c r="J105" s="107"/>
      <c r="K105" s="197"/>
    </row>
    <row r="106" spans="1:11" s="6" customFormat="1" ht="12.75" x14ac:dyDescent="0.2">
      <c r="A106" s="104"/>
      <c r="B106" s="8" t="s">
        <v>445</v>
      </c>
      <c r="C106" s="118"/>
      <c r="D106" s="123"/>
      <c r="E106" s="123"/>
      <c r="F106" s="123"/>
      <c r="G106" s="123"/>
      <c r="H106" s="118"/>
      <c r="I106" s="107"/>
      <c r="J106" s="107"/>
      <c r="K106" s="197"/>
    </row>
    <row r="107" spans="1:11" s="6" customFormat="1" ht="12.75" x14ac:dyDescent="0.2">
      <c r="A107" s="104"/>
      <c r="B107" s="8" t="s">
        <v>446</v>
      </c>
      <c r="C107" s="118"/>
      <c r="D107" s="123"/>
      <c r="E107" s="123"/>
      <c r="F107" s="123"/>
      <c r="G107" s="123"/>
      <c r="H107" s="118"/>
      <c r="I107" s="107"/>
      <c r="J107" s="107"/>
      <c r="K107" s="197"/>
    </row>
    <row r="108" spans="1:11" s="6" customFormat="1" ht="12.75" x14ac:dyDescent="0.2">
      <c r="A108" s="104"/>
      <c r="B108" s="8" t="s">
        <v>447</v>
      </c>
      <c r="C108" s="118"/>
      <c r="D108" s="123"/>
      <c r="E108" s="123"/>
      <c r="F108" s="123"/>
      <c r="G108" s="123"/>
      <c r="H108" s="118"/>
      <c r="I108" s="107"/>
      <c r="J108" s="107"/>
      <c r="K108" s="197"/>
    </row>
    <row r="109" spans="1:11" s="6" customFormat="1" ht="12.75" x14ac:dyDescent="0.2">
      <c r="A109" s="105"/>
      <c r="B109" s="11" t="s">
        <v>448</v>
      </c>
      <c r="C109" s="119"/>
      <c r="D109" s="113"/>
      <c r="E109" s="113"/>
      <c r="F109" s="113"/>
      <c r="G109" s="113"/>
      <c r="H109" s="119"/>
      <c r="I109" s="107"/>
      <c r="J109" s="107"/>
      <c r="K109" s="197"/>
    </row>
    <row r="110" spans="1:11" s="6" customFormat="1" ht="12.75" x14ac:dyDescent="0.2">
      <c r="A110" s="111" t="s">
        <v>64</v>
      </c>
      <c r="B110" s="10" t="s">
        <v>67</v>
      </c>
      <c r="C110" s="112"/>
      <c r="D110" s="112"/>
      <c r="E110" s="112"/>
      <c r="F110" s="112"/>
      <c r="G110" s="112"/>
      <c r="H110" s="112">
        <v>0</v>
      </c>
      <c r="I110" s="107"/>
      <c r="J110" s="107"/>
      <c r="K110" s="107">
        <f>K142</f>
        <v>213.94800000000001</v>
      </c>
    </row>
    <row r="111" spans="1:11" s="6" customFormat="1" ht="12.75" x14ac:dyDescent="0.2">
      <c r="A111" s="104"/>
      <c r="B111" s="8" t="s">
        <v>68</v>
      </c>
      <c r="C111" s="123"/>
      <c r="D111" s="123"/>
      <c r="E111" s="123"/>
      <c r="F111" s="123"/>
      <c r="G111" s="123"/>
      <c r="H111" s="123"/>
      <c r="I111" s="107"/>
      <c r="J111" s="107"/>
      <c r="K111" s="107"/>
    </row>
    <row r="112" spans="1:11" s="6" customFormat="1" ht="12.75" x14ac:dyDescent="0.2">
      <c r="A112" s="104"/>
      <c r="B112" s="8" t="s">
        <v>449</v>
      </c>
      <c r="C112" s="123"/>
      <c r="D112" s="123"/>
      <c r="E112" s="123"/>
      <c r="F112" s="123"/>
      <c r="G112" s="123"/>
      <c r="H112" s="123"/>
      <c r="I112" s="107"/>
      <c r="J112" s="107"/>
      <c r="K112" s="107"/>
    </row>
    <row r="113" spans="1:11" s="6" customFormat="1" ht="12.75" x14ac:dyDescent="0.2">
      <c r="A113" s="104"/>
      <c r="B113" s="8" t="s">
        <v>450</v>
      </c>
      <c r="C113" s="123"/>
      <c r="D113" s="123"/>
      <c r="E113" s="123"/>
      <c r="F113" s="123"/>
      <c r="G113" s="123"/>
      <c r="H113" s="123"/>
      <c r="I113" s="107"/>
      <c r="J113" s="107"/>
      <c r="K113" s="107"/>
    </row>
    <row r="114" spans="1:11" s="6" customFormat="1" ht="12.75" x14ac:dyDescent="0.2">
      <c r="A114" s="105"/>
      <c r="B114" s="11" t="s">
        <v>71</v>
      </c>
      <c r="C114" s="113"/>
      <c r="D114" s="113"/>
      <c r="E114" s="113"/>
      <c r="F114" s="113"/>
      <c r="G114" s="113"/>
      <c r="H114" s="113"/>
      <c r="I114" s="107"/>
      <c r="J114" s="107"/>
      <c r="K114" s="107"/>
    </row>
    <row r="115" spans="1:11" s="6" customFormat="1" ht="12.75" x14ac:dyDescent="0.2">
      <c r="A115" s="111" t="s">
        <v>451</v>
      </c>
      <c r="B115" s="10" t="s">
        <v>73</v>
      </c>
      <c r="C115" s="112"/>
      <c r="D115" s="112"/>
      <c r="E115" s="112"/>
      <c r="F115" s="112"/>
      <c r="G115" s="112"/>
      <c r="H115" s="112"/>
      <c r="I115" s="107"/>
      <c r="J115" s="107"/>
      <c r="K115" s="107"/>
    </row>
    <row r="116" spans="1:11" s="6" customFormat="1" ht="12.75" x14ac:dyDescent="0.2">
      <c r="A116" s="104"/>
      <c r="B116" s="8" t="s">
        <v>74</v>
      </c>
      <c r="C116" s="123"/>
      <c r="D116" s="123"/>
      <c r="E116" s="123"/>
      <c r="F116" s="123"/>
      <c r="G116" s="123"/>
      <c r="H116" s="123"/>
      <c r="I116" s="107"/>
      <c r="J116" s="107"/>
      <c r="K116" s="107"/>
    </row>
    <row r="117" spans="1:11" s="6" customFormat="1" ht="12.75" x14ac:dyDescent="0.2">
      <c r="A117" s="104"/>
      <c r="B117" s="8" t="s">
        <v>75</v>
      </c>
      <c r="C117" s="123"/>
      <c r="D117" s="123"/>
      <c r="E117" s="123"/>
      <c r="F117" s="123"/>
      <c r="G117" s="123"/>
      <c r="H117" s="123"/>
      <c r="I117" s="107"/>
      <c r="J117" s="107"/>
      <c r="K117" s="107"/>
    </row>
    <row r="118" spans="1:11" s="6" customFormat="1" ht="12.75" x14ac:dyDescent="0.2">
      <c r="A118" s="104"/>
      <c r="B118" s="8" t="s">
        <v>180</v>
      </c>
      <c r="C118" s="123"/>
      <c r="D118" s="123"/>
      <c r="E118" s="123"/>
      <c r="F118" s="123"/>
      <c r="G118" s="123"/>
      <c r="H118" s="123"/>
      <c r="I118" s="107"/>
      <c r="J118" s="107"/>
      <c r="K118" s="107"/>
    </row>
    <row r="119" spans="1:11" s="6" customFormat="1" ht="12.75" x14ac:dyDescent="0.2">
      <c r="A119" s="104"/>
      <c r="B119" s="8" t="s">
        <v>196</v>
      </c>
      <c r="C119" s="123"/>
      <c r="D119" s="123"/>
      <c r="E119" s="123"/>
      <c r="F119" s="123"/>
      <c r="G119" s="123"/>
      <c r="H119" s="123"/>
      <c r="I119" s="107"/>
      <c r="J119" s="107"/>
      <c r="K119" s="107"/>
    </row>
    <row r="120" spans="1:11" s="6" customFormat="1" ht="12.75" x14ac:dyDescent="0.2">
      <c r="A120" s="105"/>
      <c r="B120" s="11" t="s">
        <v>452</v>
      </c>
      <c r="C120" s="113"/>
      <c r="D120" s="113"/>
      <c r="E120" s="113"/>
      <c r="F120" s="113"/>
      <c r="G120" s="113"/>
      <c r="H120" s="113"/>
      <c r="I120" s="107"/>
      <c r="J120" s="107"/>
      <c r="K120" s="107"/>
    </row>
    <row r="121" spans="1:11" s="6" customFormat="1" ht="12.75" x14ac:dyDescent="0.2">
      <c r="A121" s="111" t="s">
        <v>453</v>
      </c>
      <c r="B121" s="10" t="s">
        <v>76</v>
      </c>
      <c r="C121" s="112"/>
      <c r="D121" s="112"/>
      <c r="E121" s="112"/>
      <c r="F121" s="112"/>
      <c r="G121" s="112"/>
      <c r="H121" s="112"/>
      <c r="I121" s="107"/>
      <c r="J121" s="107"/>
      <c r="K121" s="107"/>
    </row>
    <row r="122" spans="1:11" s="6" customFormat="1" ht="12.75" x14ac:dyDescent="0.2">
      <c r="A122" s="105"/>
      <c r="B122" s="11" t="s">
        <v>77</v>
      </c>
      <c r="C122" s="113"/>
      <c r="D122" s="113"/>
      <c r="E122" s="113"/>
      <c r="F122" s="113"/>
      <c r="G122" s="113"/>
      <c r="H122" s="113"/>
      <c r="I122" s="107"/>
      <c r="J122" s="107"/>
      <c r="K122" s="107"/>
    </row>
    <row r="123" spans="1:11" s="6" customFormat="1" ht="12.75" x14ac:dyDescent="0.2">
      <c r="A123" s="111" t="s">
        <v>454</v>
      </c>
      <c r="B123" s="10" t="s">
        <v>455</v>
      </c>
      <c r="C123" s="120"/>
      <c r="D123" s="112"/>
      <c r="E123" s="112"/>
      <c r="F123" s="112"/>
      <c r="G123" s="112"/>
      <c r="H123" s="120"/>
      <c r="I123" s="107"/>
      <c r="J123" s="107"/>
      <c r="K123" s="149"/>
    </row>
    <row r="124" spans="1:11" s="6" customFormat="1" ht="12.75" x14ac:dyDescent="0.2">
      <c r="A124" s="104"/>
      <c r="B124" s="8" t="s">
        <v>456</v>
      </c>
      <c r="C124" s="123"/>
      <c r="D124" s="123"/>
      <c r="E124" s="123"/>
      <c r="F124" s="123"/>
      <c r="G124" s="123"/>
      <c r="H124" s="123"/>
      <c r="I124" s="107"/>
      <c r="J124" s="107"/>
      <c r="K124" s="107"/>
    </row>
    <row r="125" spans="1:11" s="6" customFormat="1" ht="12.75" x14ac:dyDescent="0.2">
      <c r="A125" s="104"/>
      <c r="B125" s="8" t="s">
        <v>457</v>
      </c>
      <c r="C125" s="123"/>
      <c r="D125" s="123"/>
      <c r="E125" s="123"/>
      <c r="F125" s="123"/>
      <c r="G125" s="123"/>
      <c r="H125" s="123"/>
      <c r="I125" s="107"/>
      <c r="J125" s="107"/>
      <c r="K125" s="107"/>
    </row>
    <row r="126" spans="1:11" s="6" customFormat="1" ht="12.75" x14ac:dyDescent="0.2">
      <c r="A126" s="104"/>
      <c r="B126" s="8" t="s">
        <v>458</v>
      </c>
      <c r="C126" s="123"/>
      <c r="D126" s="123"/>
      <c r="E126" s="123"/>
      <c r="F126" s="123"/>
      <c r="G126" s="123"/>
      <c r="H126" s="123"/>
      <c r="I126" s="107"/>
      <c r="J126" s="107"/>
      <c r="K126" s="107"/>
    </row>
    <row r="127" spans="1:11" s="6" customFormat="1" ht="12.75" x14ac:dyDescent="0.2">
      <c r="A127" s="104"/>
      <c r="B127" s="8" t="s">
        <v>459</v>
      </c>
      <c r="C127" s="123"/>
      <c r="D127" s="123"/>
      <c r="E127" s="123"/>
      <c r="F127" s="123"/>
      <c r="G127" s="123"/>
      <c r="H127" s="123"/>
      <c r="I127" s="107"/>
      <c r="J127" s="107"/>
      <c r="K127" s="107"/>
    </row>
    <row r="128" spans="1:11" s="6" customFormat="1" ht="12.75" x14ac:dyDescent="0.2">
      <c r="A128" s="104"/>
      <c r="B128" s="8" t="s">
        <v>460</v>
      </c>
      <c r="C128" s="123"/>
      <c r="D128" s="123"/>
      <c r="E128" s="123"/>
      <c r="F128" s="123"/>
      <c r="G128" s="123"/>
      <c r="H128" s="123"/>
      <c r="I128" s="107"/>
      <c r="J128" s="107"/>
      <c r="K128" s="107"/>
    </row>
    <row r="129" spans="1:11" s="6" customFormat="1" ht="12.75" x14ac:dyDescent="0.2">
      <c r="A129" s="104"/>
      <c r="B129" s="8" t="s">
        <v>461</v>
      </c>
      <c r="C129" s="123"/>
      <c r="D129" s="123"/>
      <c r="E129" s="123"/>
      <c r="F129" s="123"/>
      <c r="G129" s="123"/>
      <c r="H129" s="123"/>
      <c r="I129" s="107"/>
      <c r="J129" s="107"/>
      <c r="K129" s="107"/>
    </row>
    <row r="130" spans="1:11" s="6" customFormat="1" ht="12.75" x14ac:dyDescent="0.2">
      <c r="A130" s="104"/>
      <c r="B130" s="8" t="s">
        <v>462</v>
      </c>
      <c r="C130" s="123"/>
      <c r="D130" s="123"/>
      <c r="E130" s="123"/>
      <c r="F130" s="123"/>
      <c r="G130" s="123"/>
      <c r="H130" s="123"/>
      <c r="I130" s="107"/>
      <c r="J130" s="107"/>
      <c r="K130" s="107"/>
    </row>
    <row r="131" spans="1:11" s="6" customFormat="1" ht="12.75" x14ac:dyDescent="0.2">
      <c r="A131" s="104"/>
      <c r="B131" s="8" t="s">
        <v>463</v>
      </c>
      <c r="C131" s="123"/>
      <c r="D131" s="123"/>
      <c r="E131" s="123"/>
      <c r="F131" s="123"/>
      <c r="G131" s="123"/>
      <c r="H131" s="123"/>
      <c r="I131" s="107"/>
      <c r="J131" s="107"/>
      <c r="K131" s="107"/>
    </row>
    <row r="132" spans="1:11" s="6" customFormat="1" ht="12.75" x14ac:dyDescent="0.2">
      <c r="A132" s="104"/>
      <c r="B132" s="8" t="s">
        <v>464</v>
      </c>
      <c r="C132" s="123"/>
      <c r="D132" s="123"/>
      <c r="E132" s="123"/>
      <c r="F132" s="123"/>
      <c r="G132" s="123"/>
      <c r="H132" s="123"/>
      <c r="I132" s="107"/>
      <c r="J132" s="107"/>
      <c r="K132" s="107"/>
    </row>
    <row r="133" spans="1:11" s="6" customFormat="1" ht="12.75" x14ac:dyDescent="0.2">
      <c r="A133" s="104"/>
      <c r="B133" s="8" t="s">
        <v>465</v>
      </c>
      <c r="C133" s="123"/>
      <c r="D133" s="123"/>
      <c r="E133" s="123"/>
      <c r="F133" s="123"/>
      <c r="G133" s="123"/>
      <c r="H133" s="123"/>
      <c r="I133" s="107"/>
      <c r="J133" s="107"/>
      <c r="K133" s="107"/>
    </row>
    <row r="134" spans="1:11" s="6" customFormat="1" ht="12.75" x14ac:dyDescent="0.2">
      <c r="A134" s="104"/>
      <c r="B134" s="8" t="s">
        <v>466</v>
      </c>
      <c r="C134" s="123"/>
      <c r="D134" s="123"/>
      <c r="E134" s="123"/>
      <c r="F134" s="123"/>
      <c r="G134" s="123"/>
      <c r="H134" s="123"/>
      <c r="I134" s="107"/>
      <c r="J134" s="107"/>
      <c r="K134" s="107"/>
    </row>
    <row r="135" spans="1:11" s="6" customFormat="1" ht="12.75" x14ac:dyDescent="0.2">
      <c r="A135" s="104"/>
      <c r="B135" s="8" t="s">
        <v>467</v>
      </c>
      <c r="C135" s="123"/>
      <c r="D135" s="123"/>
      <c r="E135" s="123"/>
      <c r="F135" s="123"/>
      <c r="G135" s="123"/>
      <c r="H135" s="123"/>
      <c r="I135" s="107"/>
      <c r="J135" s="107"/>
      <c r="K135" s="107"/>
    </row>
    <row r="136" spans="1:11" s="6" customFormat="1" ht="12.75" x14ac:dyDescent="0.2">
      <c r="A136" s="104"/>
      <c r="B136" s="8" t="s">
        <v>468</v>
      </c>
      <c r="C136" s="123"/>
      <c r="D136" s="123"/>
      <c r="E136" s="123"/>
      <c r="F136" s="123"/>
      <c r="G136" s="123"/>
      <c r="H136" s="123"/>
      <c r="I136" s="107"/>
      <c r="J136" s="107"/>
      <c r="K136" s="107"/>
    </row>
    <row r="137" spans="1:11" s="6" customFormat="1" ht="12.75" x14ac:dyDescent="0.2">
      <c r="A137" s="105"/>
      <c r="B137" s="11" t="s">
        <v>469</v>
      </c>
      <c r="C137" s="113"/>
      <c r="D137" s="113"/>
      <c r="E137" s="113"/>
      <c r="F137" s="113"/>
      <c r="G137" s="113"/>
      <c r="H137" s="113"/>
      <c r="I137" s="107"/>
      <c r="J137" s="107"/>
      <c r="K137" s="107"/>
    </row>
    <row r="138" spans="1:11" s="6" customFormat="1" ht="12.75" x14ac:dyDescent="0.2">
      <c r="A138" s="111" t="s">
        <v>470</v>
      </c>
      <c r="B138" s="10" t="s">
        <v>223</v>
      </c>
      <c r="C138" s="108" t="s">
        <v>31</v>
      </c>
      <c r="D138" s="112"/>
      <c r="E138" s="112"/>
      <c r="F138" s="112"/>
      <c r="G138" s="112"/>
      <c r="H138" s="108" t="s">
        <v>32</v>
      </c>
      <c r="I138" s="107"/>
      <c r="J138" s="107"/>
      <c r="K138" s="115" t="s">
        <v>33</v>
      </c>
    </row>
    <row r="139" spans="1:11" s="6" customFormat="1" ht="12.75" x14ac:dyDescent="0.2">
      <c r="A139" s="104"/>
      <c r="B139" s="8" t="s">
        <v>224</v>
      </c>
      <c r="C139" s="118"/>
      <c r="D139" s="123"/>
      <c r="E139" s="123"/>
      <c r="F139" s="123"/>
      <c r="G139" s="123"/>
      <c r="H139" s="118"/>
      <c r="I139" s="107"/>
      <c r="J139" s="107"/>
      <c r="K139" s="197"/>
    </row>
    <row r="140" spans="1:11" s="6" customFormat="1" ht="12.75" x14ac:dyDescent="0.2">
      <c r="A140" s="104"/>
      <c r="B140" s="8" t="s">
        <v>225</v>
      </c>
      <c r="C140" s="118"/>
      <c r="D140" s="123"/>
      <c r="E140" s="123"/>
      <c r="F140" s="123"/>
      <c r="G140" s="123"/>
      <c r="H140" s="118"/>
      <c r="I140" s="107"/>
      <c r="J140" s="107"/>
      <c r="K140" s="197"/>
    </row>
    <row r="141" spans="1:11" s="6" customFormat="1" ht="12.75" x14ac:dyDescent="0.2">
      <c r="A141" s="105"/>
      <c r="B141" s="11" t="s">
        <v>226</v>
      </c>
      <c r="C141" s="119"/>
      <c r="D141" s="113"/>
      <c r="E141" s="113"/>
      <c r="F141" s="113"/>
      <c r="G141" s="113"/>
      <c r="H141" s="119"/>
      <c r="I141" s="107"/>
      <c r="J141" s="107"/>
      <c r="K141" s="197"/>
    </row>
    <row r="142" spans="1:11" s="6" customFormat="1" ht="38.25" x14ac:dyDescent="0.2">
      <c r="A142" s="99" t="s">
        <v>518</v>
      </c>
      <c r="B142" s="100" t="s">
        <v>530</v>
      </c>
      <c r="C142" s="77"/>
      <c r="D142" s="76"/>
      <c r="E142" s="76">
        <v>0</v>
      </c>
      <c r="F142" s="76"/>
      <c r="G142" s="76"/>
      <c r="H142" s="77">
        <v>0</v>
      </c>
      <c r="I142" s="74">
        <v>2139.48</v>
      </c>
      <c r="J142" s="74">
        <v>100</v>
      </c>
      <c r="K142" s="74">
        <f>I142*J142/1000</f>
        <v>213.94800000000001</v>
      </c>
    </row>
    <row r="143" spans="1:11" s="6" customFormat="1" ht="12.75" x14ac:dyDescent="0.2">
      <c r="A143" s="111" t="s">
        <v>72</v>
      </c>
      <c r="B143" s="10" t="s">
        <v>80</v>
      </c>
      <c r="C143" s="112"/>
      <c r="D143" s="112"/>
      <c r="E143" s="112">
        <v>0</v>
      </c>
      <c r="F143" s="112"/>
      <c r="G143" s="112"/>
      <c r="H143" s="112">
        <v>0</v>
      </c>
      <c r="I143" s="107"/>
      <c r="J143" s="107"/>
      <c r="K143" s="107"/>
    </row>
    <row r="144" spans="1:11" s="6" customFormat="1" ht="12.75" x14ac:dyDescent="0.2">
      <c r="A144" s="104"/>
      <c r="B144" s="8" t="s">
        <v>75</v>
      </c>
      <c r="C144" s="123"/>
      <c r="D144" s="123"/>
      <c r="E144" s="123"/>
      <c r="F144" s="123"/>
      <c r="G144" s="123"/>
      <c r="H144" s="123"/>
      <c r="I144" s="107"/>
      <c r="J144" s="107"/>
      <c r="K144" s="107"/>
    </row>
    <row r="145" spans="1:11" s="6" customFormat="1" ht="12.75" x14ac:dyDescent="0.2">
      <c r="A145" s="105"/>
      <c r="B145" s="11" t="s">
        <v>81</v>
      </c>
      <c r="C145" s="113"/>
      <c r="D145" s="113"/>
      <c r="E145" s="113"/>
      <c r="F145" s="113"/>
      <c r="G145" s="113"/>
      <c r="H145" s="113"/>
      <c r="I145" s="107"/>
      <c r="J145" s="107"/>
      <c r="K145" s="107"/>
    </row>
    <row r="146" spans="1:11" s="6" customFormat="1" ht="12.75" x14ac:dyDescent="0.2">
      <c r="A146" s="111" t="s">
        <v>193</v>
      </c>
      <c r="B146" s="10" t="s">
        <v>471</v>
      </c>
      <c r="C146" s="112"/>
      <c r="D146" s="112"/>
      <c r="E146" s="112"/>
      <c r="F146" s="112"/>
      <c r="G146" s="112"/>
      <c r="H146" s="112"/>
      <c r="I146" s="107"/>
      <c r="J146" s="107"/>
      <c r="K146" s="107"/>
    </row>
    <row r="147" spans="1:11" s="6" customFormat="1" ht="12.75" x14ac:dyDescent="0.2">
      <c r="A147" s="105"/>
      <c r="B147" s="11" t="s">
        <v>472</v>
      </c>
      <c r="C147" s="113"/>
      <c r="D147" s="113"/>
      <c r="E147" s="113"/>
      <c r="F147" s="113"/>
      <c r="G147" s="113"/>
      <c r="H147" s="113"/>
      <c r="I147" s="107"/>
      <c r="J147" s="107"/>
      <c r="K147" s="107"/>
    </row>
    <row r="148" spans="1:11" s="6" customFormat="1" ht="12.75" x14ac:dyDescent="0.2">
      <c r="A148" s="111" t="s">
        <v>473</v>
      </c>
      <c r="B148" s="10" t="s">
        <v>76</v>
      </c>
      <c r="C148" s="112"/>
      <c r="D148" s="112"/>
      <c r="E148" s="112"/>
      <c r="F148" s="112"/>
      <c r="G148" s="112"/>
      <c r="H148" s="112"/>
      <c r="I148" s="107"/>
      <c r="J148" s="107"/>
      <c r="K148" s="107"/>
    </row>
    <row r="149" spans="1:11" s="6" customFormat="1" ht="12.75" x14ac:dyDescent="0.2">
      <c r="A149" s="105"/>
      <c r="B149" s="11" t="s">
        <v>77</v>
      </c>
      <c r="C149" s="113"/>
      <c r="D149" s="113"/>
      <c r="E149" s="113"/>
      <c r="F149" s="113"/>
      <c r="G149" s="113"/>
      <c r="H149" s="113"/>
      <c r="I149" s="107"/>
      <c r="J149" s="107"/>
      <c r="K149" s="107"/>
    </row>
    <row r="150" spans="1:11" s="6" customFormat="1" ht="12.75" x14ac:dyDescent="0.2">
      <c r="A150" s="111" t="s">
        <v>474</v>
      </c>
      <c r="B150" s="10" t="s">
        <v>455</v>
      </c>
      <c r="C150" s="120"/>
      <c r="D150" s="112"/>
      <c r="E150" s="112"/>
      <c r="F150" s="112"/>
      <c r="G150" s="112"/>
      <c r="H150" s="120"/>
      <c r="I150" s="107"/>
      <c r="J150" s="107"/>
      <c r="K150" s="149"/>
    </row>
    <row r="151" spans="1:11" s="6" customFormat="1" ht="12.75" x14ac:dyDescent="0.2">
      <c r="A151" s="104"/>
      <c r="B151" s="8" t="s">
        <v>456</v>
      </c>
      <c r="C151" s="123"/>
      <c r="D151" s="123"/>
      <c r="E151" s="123"/>
      <c r="F151" s="123"/>
      <c r="G151" s="123"/>
      <c r="H151" s="123"/>
      <c r="I151" s="107"/>
      <c r="J151" s="107"/>
      <c r="K151" s="107"/>
    </row>
    <row r="152" spans="1:11" s="6" customFormat="1" ht="12.75" x14ac:dyDescent="0.2">
      <c r="A152" s="104"/>
      <c r="B152" s="8" t="s">
        <v>475</v>
      </c>
      <c r="C152" s="123"/>
      <c r="D152" s="123"/>
      <c r="E152" s="123"/>
      <c r="F152" s="123"/>
      <c r="G152" s="123"/>
      <c r="H152" s="123"/>
      <c r="I152" s="107"/>
      <c r="J152" s="107"/>
      <c r="K152" s="107"/>
    </row>
    <row r="153" spans="1:11" s="6" customFormat="1" ht="12.75" x14ac:dyDescent="0.2">
      <c r="A153" s="104"/>
      <c r="B153" s="8" t="s">
        <v>476</v>
      </c>
      <c r="C153" s="123"/>
      <c r="D153" s="123"/>
      <c r="E153" s="123"/>
      <c r="F153" s="123"/>
      <c r="G153" s="123"/>
      <c r="H153" s="123"/>
      <c r="I153" s="107"/>
      <c r="J153" s="107"/>
      <c r="K153" s="107"/>
    </row>
    <row r="154" spans="1:11" s="6" customFormat="1" ht="12.75" x14ac:dyDescent="0.2">
      <c r="A154" s="104"/>
      <c r="B154" s="8" t="s">
        <v>459</v>
      </c>
      <c r="C154" s="123"/>
      <c r="D154" s="123"/>
      <c r="E154" s="123"/>
      <c r="F154" s="123"/>
      <c r="G154" s="123"/>
      <c r="H154" s="123"/>
      <c r="I154" s="107"/>
      <c r="J154" s="107"/>
      <c r="K154" s="107"/>
    </row>
    <row r="155" spans="1:11" s="6" customFormat="1" ht="12.75" x14ac:dyDescent="0.2">
      <c r="A155" s="104"/>
      <c r="B155" s="8" t="s">
        <v>477</v>
      </c>
      <c r="C155" s="123"/>
      <c r="D155" s="123"/>
      <c r="E155" s="123"/>
      <c r="F155" s="123"/>
      <c r="G155" s="123"/>
      <c r="H155" s="123"/>
      <c r="I155" s="107"/>
      <c r="J155" s="107"/>
      <c r="K155" s="107"/>
    </row>
    <row r="156" spans="1:11" s="6" customFormat="1" ht="12.75" x14ac:dyDescent="0.2">
      <c r="A156" s="104"/>
      <c r="B156" s="8" t="s">
        <v>478</v>
      </c>
      <c r="C156" s="123"/>
      <c r="D156" s="123"/>
      <c r="E156" s="123"/>
      <c r="F156" s="123"/>
      <c r="G156" s="123"/>
      <c r="H156" s="123"/>
      <c r="I156" s="107"/>
      <c r="J156" s="107"/>
      <c r="K156" s="107"/>
    </row>
    <row r="157" spans="1:11" s="6" customFormat="1" ht="12.75" x14ac:dyDescent="0.2">
      <c r="A157" s="104"/>
      <c r="B157" s="8" t="s">
        <v>479</v>
      </c>
      <c r="C157" s="123"/>
      <c r="D157" s="123"/>
      <c r="E157" s="123"/>
      <c r="F157" s="123"/>
      <c r="G157" s="123"/>
      <c r="H157" s="123"/>
      <c r="I157" s="107"/>
      <c r="J157" s="107"/>
      <c r="K157" s="107"/>
    </row>
    <row r="158" spans="1:11" s="6" customFormat="1" ht="12.75" x14ac:dyDescent="0.2">
      <c r="A158" s="104"/>
      <c r="B158" s="8" t="s">
        <v>480</v>
      </c>
      <c r="C158" s="123"/>
      <c r="D158" s="123"/>
      <c r="E158" s="123"/>
      <c r="F158" s="123"/>
      <c r="G158" s="123"/>
      <c r="H158" s="123"/>
      <c r="I158" s="107"/>
      <c r="J158" s="107"/>
      <c r="K158" s="107"/>
    </row>
    <row r="159" spans="1:11" s="6" customFormat="1" ht="12.75" x14ac:dyDescent="0.2">
      <c r="A159" s="104"/>
      <c r="B159" s="8" t="s">
        <v>481</v>
      </c>
      <c r="C159" s="123"/>
      <c r="D159" s="123"/>
      <c r="E159" s="123"/>
      <c r="F159" s="123"/>
      <c r="G159" s="123"/>
      <c r="H159" s="123"/>
      <c r="I159" s="107"/>
      <c r="J159" s="107"/>
      <c r="K159" s="107"/>
    </row>
    <row r="160" spans="1:11" s="6" customFormat="1" ht="12.75" x14ac:dyDescent="0.2">
      <c r="A160" s="104"/>
      <c r="B160" s="8" t="s">
        <v>482</v>
      </c>
      <c r="C160" s="123"/>
      <c r="D160" s="123"/>
      <c r="E160" s="123"/>
      <c r="F160" s="123"/>
      <c r="G160" s="123"/>
      <c r="H160" s="123"/>
      <c r="I160" s="107"/>
      <c r="J160" s="107"/>
      <c r="K160" s="107"/>
    </row>
    <row r="161" spans="1:12" s="6" customFormat="1" ht="12.75" x14ac:dyDescent="0.2">
      <c r="A161" s="104"/>
      <c r="B161" s="8" t="s">
        <v>220</v>
      </c>
      <c r="C161" s="123"/>
      <c r="D161" s="123"/>
      <c r="E161" s="123"/>
      <c r="F161" s="123"/>
      <c r="G161" s="123"/>
      <c r="H161" s="123"/>
      <c r="I161" s="107"/>
      <c r="J161" s="107"/>
      <c r="K161" s="107"/>
    </row>
    <row r="162" spans="1:12" s="6" customFormat="1" ht="12.75" x14ac:dyDescent="0.2">
      <c r="A162" s="104"/>
      <c r="B162" s="8" t="s">
        <v>221</v>
      </c>
      <c r="C162" s="123"/>
      <c r="D162" s="123"/>
      <c r="E162" s="123"/>
      <c r="F162" s="123"/>
      <c r="G162" s="123"/>
      <c r="H162" s="123"/>
      <c r="I162" s="107"/>
      <c r="J162" s="107"/>
      <c r="K162" s="107"/>
    </row>
    <row r="163" spans="1:12" s="6" customFormat="1" ht="12.75" x14ac:dyDescent="0.2">
      <c r="A163" s="105"/>
      <c r="B163" s="11" t="s">
        <v>483</v>
      </c>
      <c r="C163" s="113"/>
      <c r="D163" s="113"/>
      <c r="E163" s="113"/>
      <c r="F163" s="113"/>
      <c r="G163" s="113"/>
      <c r="H163" s="113"/>
      <c r="I163" s="107"/>
      <c r="J163" s="107"/>
      <c r="K163" s="107"/>
    </row>
    <row r="164" spans="1:12" s="6" customFormat="1" ht="12.75" x14ac:dyDescent="0.2">
      <c r="A164" s="111" t="s">
        <v>484</v>
      </c>
      <c r="B164" s="10" t="s">
        <v>485</v>
      </c>
      <c r="C164" s="108" t="s">
        <v>31</v>
      </c>
      <c r="D164" s="112"/>
      <c r="E164" s="112"/>
      <c r="F164" s="112"/>
      <c r="G164" s="112"/>
      <c r="H164" s="108" t="s">
        <v>32</v>
      </c>
      <c r="I164" s="107"/>
      <c r="J164" s="107"/>
      <c r="K164" s="115" t="s">
        <v>33</v>
      </c>
    </row>
    <row r="165" spans="1:12" s="6" customFormat="1" ht="12.75" x14ac:dyDescent="0.2">
      <c r="A165" s="104"/>
      <c r="B165" s="8" t="s">
        <v>236</v>
      </c>
      <c r="C165" s="118"/>
      <c r="D165" s="123"/>
      <c r="E165" s="123"/>
      <c r="F165" s="123"/>
      <c r="G165" s="123"/>
      <c r="H165" s="118"/>
      <c r="I165" s="107"/>
      <c r="J165" s="107"/>
      <c r="K165" s="197"/>
    </row>
    <row r="166" spans="1:12" s="6" customFormat="1" ht="12.75" x14ac:dyDescent="0.2">
      <c r="A166" s="105"/>
      <c r="B166" s="11"/>
      <c r="C166" s="119"/>
      <c r="D166" s="113"/>
      <c r="E166" s="113"/>
      <c r="F166" s="113"/>
      <c r="G166" s="113"/>
      <c r="H166" s="119"/>
      <c r="I166" s="107"/>
      <c r="J166" s="107"/>
      <c r="K166" s="197"/>
    </row>
    <row r="167" spans="1:12" s="6" customFormat="1" ht="12.75" x14ac:dyDescent="0.2">
      <c r="A167" s="111" t="s">
        <v>82</v>
      </c>
      <c r="B167" s="10" t="s">
        <v>87</v>
      </c>
      <c r="C167" s="112"/>
      <c r="D167" s="112"/>
      <c r="E167" s="112">
        <v>0</v>
      </c>
      <c r="F167" s="112"/>
      <c r="G167" s="112"/>
      <c r="H167" s="112">
        <v>0</v>
      </c>
      <c r="I167" s="107"/>
      <c r="J167" s="107"/>
      <c r="K167" s="107"/>
    </row>
    <row r="168" spans="1:12" s="6" customFormat="1" ht="12.75" x14ac:dyDescent="0.2">
      <c r="A168" s="104"/>
      <c r="B168" s="8" t="s">
        <v>88</v>
      </c>
      <c r="C168" s="123"/>
      <c r="D168" s="123"/>
      <c r="E168" s="123"/>
      <c r="F168" s="123"/>
      <c r="G168" s="123"/>
      <c r="H168" s="123"/>
      <c r="I168" s="107"/>
      <c r="J168" s="107"/>
      <c r="K168" s="107"/>
    </row>
    <row r="169" spans="1:12" s="6" customFormat="1" ht="12.75" x14ac:dyDescent="0.2">
      <c r="A169" s="105"/>
      <c r="B169" s="11" t="s">
        <v>89</v>
      </c>
      <c r="C169" s="113"/>
      <c r="D169" s="113"/>
      <c r="E169" s="113"/>
      <c r="F169" s="113"/>
      <c r="G169" s="113"/>
      <c r="H169" s="113"/>
      <c r="I169" s="107"/>
      <c r="J169" s="107"/>
      <c r="K169" s="107"/>
    </row>
    <row r="170" spans="1:12" s="6" customFormat="1" ht="12.75" x14ac:dyDescent="0.2">
      <c r="A170" s="111" t="s">
        <v>194</v>
      </c>
      <c r="B170" s="10" t="s">
        <v>268</v>
      </c>
      <c r="C170" s="120"/>
      <c r="D170" s="112"/>
      <c r="E170" s="112"/>
      <c r="F170" s="112"/>
      <c r="G170" s="112"/>
      <c r="H170" s="120"/>
      <c r="I170" s="107"/>
      <c r="J170" s="107"/>
      <c r="K170" s="149"/>
      <c r="L170" s="46"/>
    </row>
    <row r="171" spans="1:12" s="6" customFormat="1" ht="12.75" x14ac:dyDescent="0.2">
      <c r="A171" s="105"/>
      <c r="B171" s="11" t="s">
        <v>237</v>
      </c>
      <c r="C171" s="113"/>
      <c r="D171" s="113"/>
      <c r="E171" s="113"/>
      <c r="F171" s="113"/>
      <c r="G171" s="113"/>
      <c r="H171" s="113"/>
      <c r="I171" s="107"/>
      <c r="J171" s="107"/>
      <c r="K171" s="107"/>
      <c r="L171" s="46"/>
    </row>
    <row r="172" spans="1:12" s="6" customFormat="1" ht="12.75" x14ac:dyDescent="0.2">
      <c r="A172" s="111" t="s">
        <v>486</v>
      </c>
      <c r="B172" s="10" t="s">
        <v>455</v>
      </c>
      <c r="C172" s="120"/>
      <c r="D172" s="112"/>
      <c r="E172" s="112"/>
      <c r="F172" s="112"/>
      <c r="G172" s="112"/>
      <c r="H172" s="120"/>
      <c r="I172" s="107"/>
      <c r="J172" s="107"/>
      <c r="K172" s="149"/>
    </row>
    <row r="173" spans="1:12" s="6" customFormat="1" ht="12.75" x14ac:dyDescent="0.2">
      <c r="A173" s="104"/>
      <c r="B173" s="8" t="s">
        <v>487</v>
      </c>
      <c r="C173" s="123"/>
      <c r="D173" s="123"/>
      <c r="E173" s="123"/>
      <c r="F173" s="123"/>
      <c r="G173" s="123"/>
      <c r="H173" s="123"/>
      <c r="I173" s="107"/>
      <c r="J173" s="107"/>
      <c r="K173" s="107"/>
    </row>
    <row r="174" spans="1:12" s="6" customFormat="1" ht="12.75" x14ac:dyDescent="0.2">
      <c r="A174" s="104"/>
      <c r="B174" s="8" t="s">
        <v>488</v>
      </c>
      <c r="C174" s="123"/>
      <c r="D174" s="123"/>
      <c r="E174" s="123"/>
      <c r="F174" s="123"/>
      <c r="G174" s="123"/>
      <c r="H174" s="123"/>
      <c r="I174" s="107"/>
      <c r="J174" s="107"/>
      <c r="K174" s="107"/>
    </row>
    <row r="175" spans="1:12" s="6" customFormat="1" ht="12.75" x14ac:dyDescent="0.2">
      <c r="A175" s="104"/>
      <c r="B175" s="8" t="s">
        <v>489</v>
      </c>
      <c r="C175" s="123"/>
      <c r="D175" s="123"/>
      <c r="E175" s="123"/>
      <c r="F175" s="123"/>
      <c r="G175" s="123"/>
      <c r="H175" s="123"/>
      <c r="I175" s="107"/>
      <c r="J175" s="107"/>
      <c r="K175" s="107"/>
    </row>
    <row r="176" spans="1:12" s="6" customFormat="1" ht="12.75" x14ac:dyDescent="0.2">
      <c r="A176" s="104"/>
      <c r="B176" s="8" t="s">
        <v>490</v>
      </c>
      <c r="C176" s="123"/>
      <c r="D176" s="123"/>
      <c r="E176" s="123"/>
      <c r="F176" s="123"/>
      <c r="G176" s="123"/>
      <c r="H176" s="123"/>
      <c r="I176" s="107"/>
      <c r="J176" s="107"/>
      <c r="K176" s="107"/>
    </row>
    <row r="177" spans="1:11" s="6" customFormat="1" ht="12.75" x14ac:dyDescent="0.2">
      <c r="A177" s="104"/>
      <c r="B177" s="8" t="s">
        <v>491</v>
      </c>
      <c r="C177" s="123"/>
      <c r="D177" s="123"/>
      <c r="E177" s="123"/>
      <c r="F177" s="123"/>
      <c r="G177" s="123"/>
      <c r="H177" s="123"/>
      <c r="I177" s="107"/>
      <c r="J177" s="107"/>
      <c r="K177" s="107"/>
    </row>
    <row r="178" spans="1:11" s="6" customFormat="1" ht="12.75" x14ac:dyDescent="0.2">
      <c r="A178" s="104"/>
      <c r="B178" s="8" t="s">
        <v>492</v>
      </c>
      <c r="C178" s="123"/>
      <c r="D178" s="123"/>
      <c r="E178" s="123"/>
      <c r="F178" s="123"/>
      <c r="G178" s="123"/>
      <c r="H178" s="123"/>
      <c r="I178" s="107"/>
      <c r="J178" s="107"/>
      <c r="K178" s="107"/>
    </row>
    <row r="179" spans="1:11" s="6" customFormat="1" ht="12.75" x14ac:dyDescent="0.2">
      <c r="A179" s="104"/>
      <c r="B179" s="8" t="s">
        <v>493</v>
      </c>
      <c r="C179" s="123"/>
      <c r="D179" s="123"/>
      <c r="E179" s="123"/>
      <c r="F179" s="123"/>
      <c r="G179" s="123"/>
      <c r="H179" s="123"/>
      <c r="I179" s="107"/>
      <c r="J179" s="107"/>
      <c r="K179" s="107"/>
    </row>
    <row r="180" spans="1:11" s="6" customFormat="1" ht="12.75" x14ac:dyDescent="0.2">
      <c r="A180" s="104"/>
      <c r="B180" s="8" t="s">
        <v>494</v>
      </c>
      <c r="C180" s="123"/>
      <c r="D180" s="123"/>
      <c r="E180" s="123"/>
      <c r="F180" s="123"/>
      <c r="G180" s="123"/>
      <c r="H180" s="123"/>
      <c r="I180" s="107"/>
      <c r="J180" s="107"/>
      <c r="K180" s="107"/>
    </row>
    <row r="181" spans="1:11" s="6" customFormat="1" ht="12.75" x14ac:dyDescent="0.2">
      <c r="A181" s="104"/>
      <c r="B181" s="8" t="s">
        <v>495</v>
      </c>
      <c r="C181" s="123"/>
      <c r="D181" s="123"/>
      <c r="E181" s="123"/>
      <c r="F181" s="123"/>
      <c r="G181" s="123"/>
      <c r="H181" s="123"/>
      <c r="I181" s="107"/>
      <c r="J181" s="107"/>
      <c r="K181" s="107"/>
    </row>
    <row r="182" spans="1:11" s="6" customFormat="1" ht="12.75" x14ac:dyDescent="0.2">
      <c r="A182" s="105"/>
      <c r="B182" s="11" t="s">
        <v>496</v>
      </c>
      <c r="C182" s="113"/>
      <c r="D182" s="113"/>
      <c r="E182" s="113"/>
      <c r="F182" s="113"/>
      <c r="G182" s="113"/>
      <c r="H182" s="113"/>
      <c r="I182" s="107"/>
      <c r="J182" s="107"/>
      <c r="K182" s="107"/>
    </row>
    <row r="183" spans="1:11" s="6" customFormat="1" ht="12.75" x14ac:dyDescent="0.2">
      <c r="A183" s="103" t="s">
        <v>497</v>
      </c>
      <c r="B183" s="10" t="s">
        <v>498</v>
      </c>
      <c r="C183" s="108" t="s">
        <v>31</v>
      </c>
      <c r="D183" s="112"/>
      <c r="E183" s="112"/>
      <c r="F183" s="112"/>
      <c r="G183" s="112"/>
      <c r="H183" s="108" t="s">
        <v>32</v>
      </c>
      <c r="I183" s="107"/>
      <c r="J183" s="107"/>
      <c r="K183" s="115" t="s">
        <v>33</v>
      </c>
    </row>
    <row r="184" spans="1:11" s="6" customFormat="1" ht="12.75" x14ac:dyDescent="0.2">
      <c r="A184" s="104"/>
      <c r="B184" s="8" t="s">
        <v>236</v>
      </c>
      <c r="C184" s="118"/>
      <c r="D184" s="123"/>
      <c r="E184" s="123"/>
      <c r="F184" s="123"/>
      <c r="G184" s="123"/>
      <c r="H184" s="118"/>
      <c r="I184" s="107"/>
      <c r="J184" s="107"/>
      <c r="K184" s="197"/>
    </row>
    <row r="185" spans="1:11" s="6" customFormat="1" ht="12.75" x14ac:dyDescent="0.2">
      <c r="A185" s="105"/>
      <c r="B185" s="11"/>
      <c r="C185" s="119"/>
      <c r="D185" s="113"/>
      <c r="E185" s="113"/>
      <c r="F185" s="113"/>
      <c r="G185" s="113"/>
      <c r="H185" s="119"/>
      <c r="I185" s="107"/>
      <c r="J185" s="107"/>
      <c r="K185" s="197"/>
    </row>
    <row r="189" spans="1:11" x14ac:dyDescent="0.25">
      <c r="B189" s="1" t="s">
        <v>535</v>
      </c>
      <c r="H189" s="1" t="s">
        <v>538</v>
      </c>
    </row>
  </sheetData>
  <mergeCells count="310">
    <mergeCell ref="C13:E13"/>
    <mergeCell ref="F13:H13"/>
    <mergeCell ref="I13:K13"/>
    <mergeCell ref="A7:K7"/>
    <mergeCell ref="A8:K8"/>
    <mergeCell ref="A9:K9"/>
    <mergeCell ref="A10:K10"/>
    <mergeCell ref="C12:E12"/>
    <mergeCell ref="F12:H12"/>
    <mergeCell ref="I12:K12"/>
    <mergeCell ref="F20:F26"/>
    <mergeCell ref="G20:G26"/>
    <mergeCell ref="H20:H26"/>
    <mergeCell ref="I20:I26"/>
    <mergeCell ref="J20:J26"/>
    <mergeCell ref="K20:K26"/>
    <mergeCell ref="A20:A26"/>
    <mergeCell ref="C20:C26"/>
    <mergeCell ref="D20:D26"/>
    <mergeCell ref="E20:E26"/>
    <mergeCell ref="F28:F30"/>
    <mergeCell ref="G28:G30"/>
    <mergeCell ref="H28:H30"/>
    <mergeCell ref="I28:I30"/>
    <mergeCell ref="J28:J30"/>
    <mergeCell ref="K28:K30"/>
    <mergeCell ref="A28:A30"/>
    <mergeCell ref="C28:C30"/>
    <mergeCell ref="D28:D30"/>
    <mergeCell ref="E28:E30"/>
    <mergeCell ref="A36:A44"/>
    <mergeCell ref="C36:C44"/>
    <mergeCell ref="D36:D44"/>
    <mergeCell ref="E36:E44"/>
    <mergeCell ref="K31:K32"/>
    <mergeCell ref="A33:A35"/>
    <mergeCell ref="C33:C35"/>
    <mergeCell ref="D33:D35"/>
    <mergeCell ref="E33:E35"/>
    <mergeCell ref="F33:F35"/>
    <mergeCell ref="G33:G35"/>
    <mergeCell ref="H33:H35"/>
    <mergeCell ref="E31:E32"/>
    <mergeCell ref="F31:F32"/>
    <mergeCell ref="G31:G32"/>
    <mergeCell ref="H31:H32"/>
    <mergeCell ref="I31:I32"/>
    <mergeCell ref="J31:J32"/>
    <mergeCell ref="A31:A32"/>
    <mergeCell ref="C31:C32"/>
    <mergeCell ref="D31:D32"/>
    <mergeCell ref="F36:F44"/>
    <mergeCell ref="G36:G44"/>
    <mergeCell ref="H36:H44"/>
    <mergeCell ref="I36:I44"/>
    <mergeCell ref="J36:J44"/>
    <mergeCell ref="K36:K44"/>
    <mergeCell ref="I33:I35"/>
    <mergeCell ref="J33:J35"/>
    <mergeCell ref="K33:K35"/>
    <mergeCell ref="H48:H50"/>
    <mergeCell ref="I48:I50"/>
    <mergeCell ref="J48:J50"/>
    <mergeCell ref="K48:K50"/>
    <mergeCell ref="K45:K47"/>
    <mergeCell ref="H45:H47"/>
    <mergeCell ref="I45:I47"/>
    <mergeCell ref="J45:J47"/>
    <mergeCell ref="A48:A50"/>
    <mergeCell ref="C48:C50"/>
    <mergeCell ref="D48:D50"/>
    <mergeCell ref="E48:E50"/>
    <mergeCell ref="F48:F50"/>
    <mergeCell ref="G48:G50"/>
    <mergeCell ref="E45:E47"/>
    <mergeCell ref="F45:F47"/>
    <mergeCell ref="G45:G47"/>
    <mergeCell ref="A45:A47"/>
    <mergeCell ref="C45:C47"/>
    <mergeCell ref="D45:D47"/>
    <mergeCell ref="F53:F58"/>
    <mergeCell ref="G53:G58"/>
    <mergeCell ref="H53:H58"/>
    <mergeCell ref="I53:I58"/>
    <mergeCell ref="J53:J58"/>
    <mergeCell ref="K53:K58"/>
    <mergeCell ref="A53:A58"/>
    <mergeCell ref="C53:C58"/>
    <mergeCell ref="D53:D58"/>
    <mergeCell ref="E53:E58"/>
    <mergeCell ref="G61:G63"/>
    <mergeCell ref="H61:H63"/>
    <mergeCell ref="I61:I63"/>
    <mergeCell ref="J61:J63"/>
    <mergeCell ref="K61:K63"/>
    <mergeCell ref="I59:I60"/>
    <mergeCell ref="J59:J60"/>
    <mergeCell ref="K59:K60"/>
    <mergeCell ref="A61:A63"/>
    <mergeCell ref="C61:C63"/>
    <mergeCell ref="D61:D63"/>
    <mergeCell ref="E61:E63"/>
    <mergeCell ref="F61:F63"/>
    <mergeCell ref="C59:C60"/>
    <mergeCell ref="D59:D60"/>
    <mergeCell ref="E59:E60"/>
    <mergeCell ref="F59:F60"/>
    <mergeCell ref="G59:G60"/>
    <mergeCell ref="H59:H60"/>
    <mergeCell ref="A59:A60"/>
    <mergeCell ref="G64:G76"/>
    <mergeCell ref="H64:H76"/>
    <mergeCell ref="I64:I76"/>
    <mergeCell ref="J64:J76"/>
    <mergeCell ref="K64:K76"/>
    <mergeCell ref="A64:A76"/>
    <mergeCell ref="C64:C76"/>
    <mergeCell ref="D64:D76"/>
    <mergeCell ref="E64:E76"/>
    <mergeCell ref="F64:F76"/>
    <mergeCell ref="J77:J81"/>
    <mergeCell ref="K77:K81"/>
    <mergeCell ref="D77:D81"/>
    <mergeCell ref="E77:E81"/>
    <mergeCell ref="F77:F81"/>
    <mergeCell ref="G77:G81"/>
    <mergeCell ref="H77:H81"/>
    <mergeCell ref="I77:I81"/>
    <mergeCell ref="A77:A81"/>
    <mergeCell ref="C77:C81"/>
    <mergeCell ref="G84:G85"/>
    <mergeCell ref="H84:H85"/>
    <mergeCell ref="I84:I85"/>
    <mergeCell ref="J84:J85"/>
    <mergeCell ref="K84:K85"/>
    <mergeCell ref="A84:A85"/>
    <mergeCell ref="C84:C85"/>
    <mergeCell ref="D84:D85"/>
    <mergeCell ref="E84:E85"/>
    <mergeCell ref="F84:F85"/>
    <mergeCell ref="G86:G98"/>
    <mergeCell ref="H86:H98"/>
    <mergeCell ref="I86:I98"/>
    <mergeCell ref="J86:J98"/>
    <mergeCell ref="K86:K98"/>
    <mergeCell ref="A86:A98"/>
    <mergeCell ref="C86:C98"/>
    <mergeCell ref="D86:D98"/>
    <mergeCell ref="E86:E98"/>
    <mergeCell ref="F86:F98"/>
    <mergeCell ref="J99:J103"/>
    <mergeCell ref="K99:K103"/>
    <mergeCell ref="D99:D103"/>
    <mergeCell ref="E99:E103"/>
    <mergeCell ref="F99:F103"/>
    <mergeCell ref="G99:G103"/>
    <mergeCell ref="H99:H103"/>
    <mergeCell ref="I99:I103"/>
    <mergeCell ref="A99:A103"/>
    <mergeCell ref="C99:C103"/>
    <mergeCell ref="G104:G109"/>
    <mergeCell ref="H104:H109"/>
    <mergeCell ref="I104:I109"/>
    <mergeCell ref="J104:J109"/>
    <mergeCell ref="K104:K109"/>
    <mergeCell ref="A104:A109"/>
    <mergeCell ref="C104:C109"/>
    <mergeCell ref="D104:D109"/>
    <mergeCell ref="E104:E109"/>
    <mergeCell ref="F104:F109"/>
    <mergeCell ref="G110:G114"/>
    <mergeCell ref="H110:H114"/>
    <mergeCell ref="I110:I114"/>
    <mergeCell ref="J110:J114"/>
    <mergeCell ref="K110:K114"/>
    <mergeCell ref="A110:A114"/>
    <mergeCell ref="C110:C114"/>
    <mergeCell ref="D110:D114"/>
    <mergeCell ref="E110:E114"/>
    <mergeCell ref="F110:F114"/>
    <mergeCell ref="G115:G120"/>
    <mergeCell ref="H115:H120"/>
    <mergeCell ref="I115:I120"/>
    <mergeCell ref="J115:J120"/>
    <mergeCell ref="K115:K120"/>
    <mergeCell ref="A115:A120"/>
    <mergeCell ref="C115:C120"/>
    <mergeCell ref="D115:D120"/>
    <mergeCell ref="E115:E120"/>
    <mergeCell ref="F115:F120"/>
    <mergeCell ref="G121:G122"/>
    <mergeCell ref="H121:H122"/>
    <mergeCell ref="I121:I122"/>
    <mergeCell ref="J121:J122"/>
    <mergeCell ref="K121:K122"/>
    <mergeCell ref="A121:A122"/>
    <mergeCell ref="C121:C122"/>
    <mergeCell ref="D121:D122"/>
    <mergeCell ref="E121:E122"/>
    <mergeCell ref="F121:F122"/>
    <mergeCell ref="A138:A141"/>
    <mergeCell ref="G123:G137"/>
    <mergeCell ref="H123:H137"/>
    <mergeCell ref="I123:I137"/>
    <mergeCell ref="J123:J137"/>
    <mergeCell ref="K123:K137"/>
    <mergeCell ref="A123:A137"/>
    <mergeCell ref="C123:C137"/>
    <mergeCell ref="D123:D137"/>
    <mergeCell ref="E123:E137"/>
    <mergeCell ref="F123:F137"/>
    <mergeCell ref="I138:I141"/>
    <mergeCell ref="J138:J141"/>
    <mergeCell ref="K138:K141"/>
    <mergeCell ref="C138:C141"/>
    <mergeCell ref="D138:D141"/>
    <mergeCell ref="E138:E141"/>
    <mergeCell ref="F138:F141"/>
    <mergeCell ref="G138:G141"/>
    <mergeCell ref="H138:H141"/>
    <mergeCell ref="G143:G145"/>
    <mergeCell ref="H143:H145"/>
    <mergeCell ref="I143:I145"/>
    <mergeCell ref="J143:J145"/>
    <mergeCell ref="K143:K145"/>
    <mergeCell ref="A143:A145"/>
    <mergeCell ref="C143:C145"/>
    <mergeCell ref="D143:D145"/>
    <mergeCell ref="E143:E145"/>
    <mergeCell ref="F143:F145"/>
    <mergeCell ref="G146:G147"/>
    <mergeCell ref="H146:H147"/>
    <mergeCell ref="I146:I147"/>
    <mergeCell ref="J146:J147"/>
    <mergeCell ref="K146:K147"/>
    <mergeCell ref="A146:A147"/>
    <mergeCell ref="C146:C147"/>
    <mergeCell ref="D146:D147"/>
    <mergeCell ref="E146:E147"/>
    <mergeCell ref="F146:F147"/>
    <mergeCell ref="G148:G149"/>
    <mergeCell ref="H148:H149"/>
    <mergeCell ref="I148:I149"/>
    <mergeCell ref="J148:J149"/>
    <mergeCell ref="K148:K149"/>
    <mergeCell ref="A148:A149"/>
    <mergeCell ref="C148:C149"/>
    <mergeCell ref="D148:D149"/>
    <mergeCell ref="E148:E149"/>
    <mergeCell ref="F148:F149"/>
    <mergeCell ref="G150:G163"/>
    <mergeCell ref="H150:H163"/>
    <mergeCell ref="I150:I163"/>
    <mergeCell ref="J150:J163"/>
    <mergeCell ref="K150:K163"/>
    <mergeCell ref="A150:A163"/>
    <mergeCell ref="C150:C163"/>
    <mergeCell ref="D150:D163"/>
    <mergeCell ref="E150:E163"/>
    <mergeCell ref="F150:F163"/>
    <mergeCell ref="A167:A169"/>
    <mergeCell ref="C167:C169"/>
    <mergeCell ref="D167:D169"/>
    <mergeCell ref="E167:E169"/>
    <mergeCell ref="C164:C166"/>
    <mergeCell ref="D164:D166"/>
    <mergeCell ref="E164:E166"/>
    <mergeCell ref="F164:F166"/>
    <mergeCell ref="G164:G166"/>
    <mergeCell ref="A164:A166"/>
    <mergeCell ref="F167:F169"/>
    <mergeCell ref="G167:G169"/>
    <mergeCell ref="H167:H169"/>
    <mergeCell ref="I167:I169"/>
    <mergeCell ref="J167:J169"/>
    <mergeCell ref="K167:K169"/>
    <mergeCell ref="I164:I166"/>
    <mergeCell ref="J164:J166"/>
    <mergeCell ref="K164:K166"/>
    <mergeCell ref="H164:H166"/>
    <mergeCell ref="I172:I182"/>
    <mergeCell ref="J172:J182"/>
    <mergeCell ref="K172:K182"/>
    <mergeCell ref="K170:K171"/>
    <mergeCell ref="I170:I171"/>
    <mergeCell ref="J170:J171"/>
    <mergeCell ref="A172:A182"/>
    <mergeCell ref="C172:C182"/>
    <mergeCell ref="D172:D182"/>
    <mergeCell ref="E172:E182"/>
    <mergeCell ref="F172:F182"/>
    <mergeCell ref="G172:G182"/>
    <mergeCell ref="H172:H182"/>
    <mergeCell ref="E170:E171"/>
    <mergeCell ref="F170:F171"/>
    <mergeCell ref="G170:G171"/>
    <mergeCell ref="H170:H171"/>
    <mergeCell ref="A170:A171"/>
    <mergeCell ref="C170:C171"/>
    <mergeCell ref="D170:D171"/>
    <mergeCell ref="J183:J185"/>
    <mergeCell ref="K183:K185"/>
    <mergeCell ref="D183:D185"/>
    <mergeCell ref="E183:E185"/>
    <mergeCell ref="F183:F185"/>
    <mergeCell ref="G183:G185"/>
    <mergeCell ref="H183:H185"/>
    <mergeCell ref="I183:I185"/>
    <mergeCell ref="A183:A185"/>
    <mergeCell ref="C183:C185"/>
  </mergeCells>
  <pageMargins left="0.19685039370078741" right="0.19685039370078741" top="0.78740157480314965" bottom="0.39370078740157483" header="0.27559055118110237" footer="0.27559055118110237"/>
  <pageSetup paperSize="9" scale="56" fitToHeight="0" orientation="portrait" r:id="rId1"/>
  <headerFooter alignWithMargins="0">
    <oddHeader>&amp;L&amp;"Arial,обычный"&amp;6Подготовлено с использованием системы ГАРАНТ</oddHeader>
  </headerFooter>
  <rowBreaks count="1" manualBreakCount="1">
    <brk id="10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45935-D615-4BA4-ABA3-E5BD299FF1E4}">
  <sheetPr>
    <tabColor indexed="48"/>
  </sheetPr>
  <dimension ref="A1:BL33"/>
  <sheetViews>
    <sheetView zoomScale="115" zoomScaleNormal="115" workbookViewId="0">
      <selection activeCell="CJ42" sqref="CJ42"/>
    </sheetView>
  </sheetViews>
  <sheetFormatPr defaultColWidth="1.42578125" defaultRowHeight="12.75" x14ac:dyDescent="0.2"/>
  <cols>
    <col min="1" max="16384" width="1.42578125" style="6"/>
  </cols>
  <sheetData>
    <row r="1" spans="1:64" x14ac:dyDescent="0.2">
      <c r="A1" s="6" t="s">
        <v>100</v>
      </c>
    </row>
    <row r="2" spans="1:64" x14ac:dyDescent="0.2">
      <c r="A2" s="156" t="s">
        <v>271</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row>
    <row r="3" spans="1:64" x14ac:dyDescent="0.2">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row>
    <row r="4" spans="1:64" ht="15" customHeight="1" x14ac:dyDescent="0.2">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row>
    <row r="5" spans="1:64" x14ac:dyDescent="0.2">
      <c r="A5" s="156" t="s">
        <v>499</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row>
    <row r="6" spans="1:64" x14ac:dyDescent="0.2">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row>
    <row r="7" spans="1:64" x14ac:dyDescent="0.2">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row>
    <row r="8" spans="1:64" ht="15" customHeight="1" x14ac:dyDescent="0.2">
      <c r="A8" s="156"/>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row>
    <row r="9" spans="1:64" x14ac:dyDescent="0.2">
      <c r="A9" s="156" t="s">
        <v>500</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row>
    <row r="10" spans="1:64" x14ac:dyDescent="0.2">
      <c r="A10" s="156"/>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x14ac:dyDescent="0.2">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x14ac:dyDescent="0.2">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x14ac:dyDescent="0.2">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row>
    <row r="14" spans="1:64" ht="15" customHeight="1" x14ac:dyDescent="0.2">
      <c r="A14" s="156"/>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row>
    <row r="15" spans="1:64" x14ac:dyDescent="0.2">
      <c r="A15" s="156" t="s">
        <v>501</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row>
    <row r="16" spans="1:64" x14ac:dyDescent="0.2">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row>
    <row r="17" spans="1:64" ht="15" customHeight="1" x14ac:dyDescent="0.2">
      <c r="A17" s="156"/>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row>
    <row r="18" spans="1:64" ht="15" customHeight="1" x14ac:dyDescent="0.2">
      <c r="A18" s="156"/>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row>
    <row r="19" spans="1:64" x14ac:dyDescent="0.2">
      <c r="A19" s="156" t="s">
        <v>502</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row>
    <row r="20" spans="1:64" x14ac:dyDescent="0.2">
      <c r="A20" s="156"/>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row>
    <row r="21" spans="1:64" x14ac:dyDescent="0.2">
      <c r="A21" s="156"/>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row>
    <row r="22" spans="1:64" x14ac:dyDescent="0.2">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row>
    <row r="23" spans="1:64" x14ac:dyDescent="0.2">
      <c r="A23" s="156"/>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row>
    <row r="24" spans="1:64" ht="15" customHeight="1" x14ac:dyDescent="0.2">
      <c r="A24" s="156"/>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row>
    <row r="25" spans="1:64" ht="15" customHeight="1" x14ac:dyDescent="0.2">
      <c r="A25" s="156"/>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row>
    <row r="26" spans="1:64" ht="15" customHeight="1" x14ac:dyDescent="0.2">
      <c r="A26" s="156"/>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row>
    <row r="27" spans="1:64" x14ac:dyDescent="0.2">
      <c r="A27" s="213" t="s">
        <v>503</v>
      </c>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row>
    <row r="28" spans="1:64" x14ac:dyDescent="0.2">
      <c r="A28" s="213"/>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row>
    <row r="29" spans="1:64" x14ac:dyDescent="0.2">
      <c r="A29" s="213"/>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row>
    <row r="30" spans="1:64" x14ac:dyDescent="0.2">
      <c r="A30" s="213"/>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row>
    <row r="31" spans="1:64" x14ac:dyDescent="0.2">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row>
    <row r="32" spans="1:64" ht="15" customHeight="1" x14ac:dyDescent="0.2">
      <c r="A32" s="213"/>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row>
    <row r="33" spans="1:64" ht="15" customHeight="1" x14ac:dyDescent="0.2">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row>
  </sheetData>
  <mergeCells count="6">
    <mergeCell ref="A27:BL33"/>
    <mergeCell ref="A2:BL4"/>
    <mergeCell ref="A5:BL8"/>
    <mergeCell ref="A9:BL14"/>
    <mergeCell ref="A15:BL18"/>
    <mergeCell ref="A19:BL26"/>
  </mergeCells>
  <pageMargins left="0.78740157480314965" right="0.39370078740157483" top="0.59055118110236227" bottom="0.39370078740157483" header="0.27559055118110237" footer="0.27559055118110237"/>
  <pageSetup paperSize="9" orientation="portrait" r:id="rId1"/>
  <headerFooter alignWithMargins="0">
    <oddHeader>&amp;L&amp;"Arial,обычный"&amp;6Подготовлено с использованием системы ГАРАНТ</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9D11E-C740-46D9-8375-7CC0E5064D79}">
  <sheetPr>
    <tabColor rgb="FFFFFF00"/>
  </sheetPr>
  <dimension ref="A1:H13"/>
  <sheetViews>
    <sheetView workbookViewId="0">
      <selection activeCell="D23" sqref="D23"/>
    </sheetView>
  </sheetViews>
  <sheetFormatPr defaultRowHeight="12.75" x14ac:dyDescent="0.2"/>
  <cols>
    <col min="1" max="1" width="12.85546875" customWidth="1"/>
    <col min="2" max="2" width="57.28515625" customWidth="1"/>
    <col min="3" max="3" width="14.85546875" customWidth="1"/>
    <col min="4" max="4" width="17.42578125" customWidth="1"/>
    <col min="5" max="6" width="18.28515625" customWidth="1"/>
    <col min="7" max="7" width="25" customWidth="1"/>
    <col min="8" max="8" width="17.85546875" customWidth="1"/>
    <col min="9" max="9" width="20" customWidth="1"/>
  </cols>
  <sheetData>
    <row r="1" spans="1:8" ht="15" x14ac:dyDescent="0.25">
      <c r="B1" s="51" t="s">
        <v>510</v>
      </c>
    </row>
    <row r="2" spans="1:8" ht="15" x14ac:dyDescent="0.25">
      <c r="A2" s="214"/>
      <c r="B2" s="215"/>
      <c r="C2" s="52">
        <v>2019</v>
      </c>
      <c r="D2" s="52">
        <v>2020</v>
      </c>
      <c r="E2" s="52">
        <v>2021</v>
      </c>
      <c r="F2" s="217" t="s">
        <v>522</v>
      </c>
      <c r="G2" s="217"/>
      <c r="H2" s="217"/>
    </row>
    <row r="3" spans="1:8" x14ac:dyDescent="0.2">
      <c r="A3" s="214"/>
      <c r="B3" s="216"/>
      <c r="C3" s="218" t="s">
        <v>511</v>
      </c>
      <c r="D3" s="218" t="s">
        <v>511</v>
      </c>
      <c r="E3" s="218" t="s">
        <v>511</v>
      </c>
      <c r="F3" s="218" t="s">
        <v>512</v>
      </c>
      <c r="G3" s="218" t="s">
        <v>511</v>
      </c>
      <c r="H3" s="219" t="s">
        <v>513</v>
      </c>
    </row>
    <row r="4" spans="1:8" x14ac:dyDescent="0.2">
      <c r="A4" s="214"/>
      <c r="B4" s="216"/>
      <c r="C4" s="218"/>
      <c r="D4" s="218"/>
      <c r="E4" s="218"/>
      <c r="F4" s="218"/>
      <c r="G4" s="218"/>
      <c r="H4" s="219"/>
    </row>
    <row r="5" spans="1:8" ht="34.5" customHeight="1" x14ac:dyDescent="0.2">
      <c r="A5" s="214"/>
      <c r="B5" s="216"/>
      <c r="C5" s="218"/>
      <c r="D5" s="218"/>
      <c r="E5" s="218"/>
      <c r="F5" s="218"/>
      <c r="G5" s="218"/>
      <c r="H5" s="219"/>
    </row>
    <row r="6" spans="1:8" ht="15" x14ac:dyDescent="0.25">
      <c r="A6" s="53"/>
      <c r="B6" s="54" t="s">
        <v>37</v>
      </c>
      <c r="C6" s="53"/>
      <c r="D6" s="53"/>
      <c r="E6" s="55"/>
      <c r="F6" s="53"/>
      <c r="G6" s="53"/>
      <c r="H6" s="53"/>
    </row>
    <row r="7" spans="1:8" s="61" customFormat="1" ht="60" x14ac:dyDescent="0.25">
      <c r="A7" s="56" t="s">
        <v>514</v>
      </c>
      <c r="B7" s="57" t="s">
        <v>521</v>
      </c>
      <c r="C7" s="56"/>
      <c r="D7" s="56">
        <v>0.45100000000000001</v>
      </c>
      <c r="E7" s="56"/>
      <c r="F7" s="58">
        <v>1878053.82</v>
      </c>
      <c r="G7" s="59">
        <v>0.45100000000000001</v>
      </c>
      <c r="H7" s="94">
        <f>F7*G7/1000</f>
        <v>847.00227282000003</v>
      </c>
    </row>
    <row r="8" spans="1:8" ht="15" x14ac:dyDescent="0.25">
      <c r="A8" s="53"/>
      <c r="B8" s="54" t="s">
        <v>52</v>
      </c>
      <c r="C8" s="54"/>
      <c r="D8" s="54"/>
      <c r="E8" s="54"/>
      <c r="F8" s="62"/>
      <c r="G8" s="54"/>
      <c r="H8" s="63"/>
    </row>
    <row r="9" spans="1:8" ht="38.25" x14ac:dyDescent="0.2">
      <c r="A9" s="64" t="s">
        <v>515</v>
      </c>
      <c r="B9" s="65" t="s">
        <v>516</v>
      </c>
      <c r="C9" s="53">
        <v>0.3</v>
      </c>
      <c r="D9" s="53"/>
      <c r="E9" s="53"/>
      <c r="F9" s="68">
        <v>1310827.69</v>
      </c>
      <c r="G9" s="69">
        <v>0.3</v>
      </c>
      <c r="H9" s="70">
        <f>F9*G9/1000</f>
        <v>393.24830699999995</v>
      </c>
    </row>
    <row r="10" spans="1:8" s="61" customFormat="1" ht="45" x14ac:dyDescent="0.25">
      <c r="A10" s="56" t="s">
        <v>517</v>
      </c>
      <c r="B10" s="57" t="s">
        <v>519</v>
      </c>
      <c r="C10" s="56"/>
      <c r="D10" s="56">
        <v>0.05</v>
      </c>
      <c r="E10" s="56"/>
      <c r="F10" s="66">
        <v>2638490.7599999998</v>
      </c>
      <c r="G10" s="56">
        <v>0.05</v>
      </c>
      <c r="H10" s="60">
        <f>F10*G10/1000</f>
        <v>131.92453800000001</v>
      </c>
    </row>
    <row r="11" spans="1:8" ht="38.25" x14ac:dyDescent="0.2">
      <c r="A11" s="53" t="s">
        <v>518</v>
      </c>
      <c r="B11" s="65" t="s">
        <v>520</v>
      </c>
      <c r="C11" s="53"/>
      <c r="D11" s="53">
        <v>100</v>
      </c>
      <c r="E11" s="53"/>
      <c r="F11" s="63">
        <v>2139.48</v>
      </c>
      <c r="G11" s="53">
        <v>100</v>
      </c>
      <c r="H11" s="67">
        <f>F11*G11/1000</f>
        <v>213.94800000000001</v>
      </c>
    </row>
    <row r="12" spans="1:8" x14ac:dyDescent="0.2">
      <c r="A12" s="53"/>
      <c r="B12" s="53"/>
      <c r="C12" s="53"/>
      <c r="D12" s="53"/>
      <c r="E12" s="53"/>
      <c r="F12" s="53"/>
      <c r="G12" s="53"/>
      <c r="H12" s="53"/>
    </row>
    <row r="13" spans="1:8" x14ac:dyDescent="0.2">
      <c r="A13" s="53"/>
      <c r="B13" s="53"/>
      <c r="C13" s="53"/>
      <c r="D13" s="53"/>
      <c r="E13" s="53"/>
      <c r="F13" s="53"/>
      <c r="G13" s="53"/>
      <c r="H13" s="53"/>
    </row>
  </sheetData>
  <mergeCells count="9">
    <mergeCell ref="A2:A5"/>
    <mergeCell ref="B2:B5"/>
    <mergeCell ref="F2:H2"/>
    <mergeCell ref="C3:C5"/>
    <mergeCell ref="D3:D5"/>
    <mergeCell ref="E3:E5"/>
    <mergeCell ref="F3:F5"/>
    <mergeCell ref="G3:G5"/>
    <mergeCell ref="H3: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Приложение1</vt:lpstr>
      <vt:lpstr>Комментарии к Прил.1</vt:lpstr>
      <vt:lpstr>Прил.2.1- не заполн</vt:lpstr>
      <vt:lpstr>Прил.2.2- не заполн.</vt:lpstr>
      <vt:lpstr>Прил.3</vt:lpstr>
      <vt:lpstr>Примеч.к Прил.3</vt:lpstr>
      <vt:lpstr>Статистика по постр.объек</vt:lpstr>
      <vt:lpstr>Прил.3!Заголовки_для_печати</vt:lpstr>
      <vt:lpstr>Приложение1!Заголовки_для_печати</vt:lpstr>
    </vt:vector>
  </TitlesOfParts>
  <Company>garant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aleksey galkin</dc:creator>
  <cp:lastModifiedBy>Ольга</cp:lastModifiedBy>
  <cp:lastPrinted>2022-10-06T13:07:52Z</cp:lastPrinted>
  <dcterms:created xsi:type="dcterms:W3CDTF">2004-09-19T06:34:55Z</dcterms:created>
  <dcterms:modified xsi:type="dcterms:W3CDTF">2022-10-06T14:07:18Z</dcterms:modified>
</cp:coreProperties>
</file>